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Рейтинги по пунктам" sheetId="1" r:id="rId1"/>
    <sheet name="Лист2" sheetId="2" r:id="rId2"/>
    <sheet name="Лист3" sheetId="3" r:id="rId3"/>
  </sheets>
  <definedNames>
    <definedName name="_xlnm._FilterDatabase" localSheetId="0" hidden="1">'Рейтинги по пунктам'!$B$3:$FE$85</definedName>
    <definedName name="_xlnm.Print_Area" localSheetId="0">'Рейтинги по пунктам'!$A$3:$FI$85</definedName>
  </definedNames>
  <calcPr calcId="125725"/>
</workbook>
</file>

<file path=xl/calcChain.xml><?xml version="1.0" encoding="utf-8"?>
<calcChain xmlns="http://schemas.openxmlformats.org/spreadsheetml/2006/main">
  <c r="FI6" i="1"/>
  <c r="FI7"/>
  <c r="FI8"/>
  <c r="FI9"/>
  <c r="FI10"/>
  <c r="FI11"/>
  <c r="FI12"/>
  <c r="FI13"/>
  <c r="FI14"/>
  <c r="FI15"/>
  <c r="FI16"/>
  <c r="FI17"/>
  <c r="FI18"/>
  <c r="FI19"/>
  <c r="FI20"/>
  <c r="FI21"/>
  <c r="FI22"/>
  <c r="FI23"/>
  <c r="FI24"/>
  <c r="FI28"/>
  <c r="FI29"/>
  <c r="FI32"/>
  <c r="FI33"/>
  <c r="FI34"/>
  <c r="FI35"/>
  <c r="FI36"/>
  <c r="FI38"/>
  <c r="FI39"/>
  <c r="FI40"/>
  <c r="FI43"/>
  <c r="FI44"/>
  <c r="FI47"/>
  <c r="FI48"/>
  <c r="FI53"/>
  <c r="FI54"/>
  <c r="FI55"/>
  <c r="FI56"/>
  <c r="FI63"/>
  <c r="FI64"/>
  <c r="FI65"/>
  <c r="FI66"/>
  <c r="FI68"/>
  <c r="FI70"/>
  <c r="FI71"/>
  <c r="FI72"/>
  <c r="FI73"/>
  <c r="FI76"/>
  <c r="FI77"/>
  <c r="FI79"/>
  <c r="FI82"/>
  <c r="FI83"/>
  <c r="FH6"/>
  <c r="FH7"/>
  <c r="FH8"/>
  <c r="FH9"/>
  <c r="FH10"/>
  <c r="FH11"/>
  <c r="FH12"/>
  <c r="FH13"/>
  <c r="FH14"/>
  <c r="FH15"/>
  <c r="FH16"/>
  <c r="FH17"/>
  <c r="FH18"/>
  <c r="FH19"/>
  <c r="FH20"/>
  <c r="FH21"/>
  <c r="FH22"/>
  <c r="FH23"/>
  <c r="FH24"/>
  <c r="FH28"/>
  <c r="FH29"/>
  <c r="FH32"/>
  <c r="FH33"/>
  <c r="FH34"/>
  <c r="FH35"/>
  <c r="FH36"/>
  <c r="FH38"/>
  <c r="FH39"/>
  <c r="FH40"/>
  <c r="FH43"/>
  <c r="FH44"/>
  <c r="FH47"/>
  <c r="FH48"/>
  <c r="FH53"/>
  <c r="FH54"/>
  <c r="FH55"/>
  <c r="FH56"/>
  <c r="FH63"/>
  <c r="FH64"/>
  <c r="FH65"/>
  <c r="FH66"/>
  <c r="FH68"/>
  <c r="FH70"/>
  <c r="FH71"/>
  <c r="FH72"/>
  <c r="FH73"/>
  <c r="FH76"/>
  <c r="FH77"/>
  <c r="FH79"/>
  <c r="FH82"/>
  <c r="FH83"/>
  <c r="FH84"/>
  <c r="FF85"/>
  <c r="FE85"/>
  <c r="FG25"/>
  <c r="FG50"/>
  <c r="FG58"/>
  <c r="FG59"/>
  <c r="FG60"/>
  <c r="FG4"/>
  <c r="CA78"/>
  <c r="CB78" s="1"/>
  <c r="FC11"/>
  <c r="EG11"/>
  <c r="DI21"/>
  <c r="DJ21" s="1"/>
  <c r="DI53"/>
  <c r="DJ53" s="1"/>
  <c r="DI17"/>
  <c r="DJ17" s="1"/>
  <c r="DI20"/>
  <c r="DI44"/>
  <c r="DJ44" s="1"/>
  <c r="DI9"/>
  <c r="DJ9" s="1"/>
  <c r="CS81"/>
  <c r="DJ81" s="1"/>
  <c r="FE81" s="1"/>
  <c r="CS20"/>
  <c r="CS74"/>
  <c r="DJ74" s="1"/>
  <c r="FE74" s="1"/>
  <c r="CA21"/>
  <c r="CA7"/>
  <c r="FG7" s="1"/>
  <c r="CA73"/>
  <c r="CA79"/>
  <c r="CA72"/>
  <c r="CA44"/>
  <c r="CA53"/>
  <c r="CA48"/>
  <c r="CA40"/>
  <c r="CA54"/>
  <c r="CA65"/>
  <c r="CA39"/>
  <c r="CA23"/>
  <c r="CA66"/>
  <c r="CA55"/>
  <c r="CA68"/>
  <c r="CA6"/>
  <c r="CA35"/>
  <c r="CA16"/>
  <c r="CA19"/>
  <c r="CA13"/>
  <c r="CA38"/>
  <c r="CA17"/>
  <c r="CA34"/>
  <c r="CA10"/>
  <c r="CA29"/>
  <c r="CA24"/>
  <c r="CA9"/>
  <c r="BH21"/>
  <c r="BH58"/>
  <c r="BH7"/>
  <c r="FF7" s="1"/>
  <c r="BH4"/>
  <c r="CB4" s="1"/>
  <c r="BH73"/>
  <c r="BH72"/>
  <c r="BH79"/>
  <c r="BH64"/>
  <c r="CB64" s="1"/>
  <c r="BH63"/>
  <c r="CB63" s="1"/>
  <c r="BH43"/>
  <c r="CB43" s="1"/>
  <c r="BH44"/>
  <c r="BH53"/>
  <c r="BH40"/>
  <c r="BH48"/>
  <c r="BH54"/>
  <c r="BH65"/>
  <c r="BH60"/>
  <c r="CB60" s="1"/>
  <c r="BH39"/>
  <c r="BH25"/>
  <c r="CB25" s="1"/>
  <c r="BH66"/>
  <c r="BH55"/>
  <c r="BH23"/>
  <c r="BH68"/>
  <c r="BH35"/>
  <c r="BH6"/>
  <c r="BH16"/>
  <c r="BH42"/>
  <c r="CB42" s="1"/>
  <c r="BH19"/>
  <c r="BH59"/>
  <c r="CB59" s="1"/>
  <c r="BH13"/>
  <c r="BH38"/>
  <c r="BH17"/>
  <c r="BH34"/>
  <c r="BH10"/>
  <c r="BH29"/>
  <c r="BH24"/>
  <c r="BH49"/>
  <c r="CB49" s="1"/>
  <c r="BH9"/>
  <c r="AM83"/>
  <c r="FG82" s="1"/>
  <c r="AM73"/>
  <c r="AM82"/>
  <c r="FG81" s="1"/>
  <c r="AM71"/>
  <c r="AM72"/>
  <c r="FG70" s="1"/>
  <c r="AM79"/>
  <c r="FG78" s="1"/>
  <c r="AM64"/>
  <c r="FG62" s="1"/>
  <c r="AM63"/>
  <c r="FG61" s="1"/>
  <c r="AM43"/>
  <c r="FG41" s="1"/>
  <c r="AM44"/>
  <c r="FG42" s="1"/>
  <c r="AM56"/>
  <c r="AM77"/>
  <c r="AM53"/>
  <c r="FG51" s="1"/>
  <c r="AM40"/>
  <c r="AM48"/>
  <c r="FG49" s="1"/>
  <c r="AM54"/>
  <c r="FG52" s="1"/>
  <c r="AM65"/>
  <c r="FG63" s="1"/>
  <c r="AM47"/>
  <c r="FG45" s="1"/>
  <c r="AM70"/>
  <c r="AM39"/>
  <c r="FG39" s="1"/>
  <c r="AM66"/>
  <c r="FG64" s="1"/>
  <c r="AM55"/>
  <c r="AM68"/>
  <c r="AM15"/>
  <c r="AM35"/>
  <c r="FG35" s="1"/>
  <c r="AM6"/>
  <c r="AM16"/>
  <c r="AM18"/>
  <c r="AM33"/>
  <c r="FG31" s="1"/>
  <c r="AM76"/>
  <c r="FG75" s="1"/>
  <c r="AM14"/>
  <c r="AM19"/>
  <c r="AM32"/>
  <c r="FG30" s="1"/>
  <c r="AM28"/>
  <c r="FG26" s="1"/>
  <c r="AM36"/>
  <c r="AM22"/>
  <c r="FG20" s="1"/>
  <c r="AM13"/>
  <c r="FG12" s="1"/>
  <c r="AM38"/>
  <c r="FG36" s="1"/>
  <c r="AM17"/>
  <c r="AM12"/>
  <c r="FG11" s="1"/>
  <c r="AM34"/>
  <c r="AM10"/>
  <c r="FG10" s="1"/>
  <c r="AM8"/>
  <c r="FG8" s="1"/>
  <c r="AM29"/>
  <c r="FG27" s="1"/>
  <c r="AM24"/>
  <c r="FG22" s="1"/>
  <c r="AM5"/>
  <c r="FG5" s="1"/>
  <c r="U9"/>
  <c r="FF9" s="1"/>
  <c r="AM9"/>
  <c r="U83"/>
  <c r="FF82" s="1"/>
  <c r="U73"/>
  <c r="U82"/>
  <c r="U71"/>
  <c r="U80"/>
  <c r="FF79" s="1"/>
  <c r="U72"/>
  <c r="U79"/>
  <c r="U64"/>
  <c r="U63"/>
  <c r="FF61" s="1"/>
  <c r="U43"/>
  <c r="FF41" s="1"/>
  <c r="U44"/>
  <c r="U56"/>
  <c r="U77"/>
  <c r="FF76" s="1"/>
  <c r="U53"/>
  <c r="U40"/>
  <c r="U75"/>
  <c r="AN75" s="1"/>
  <c r="U48"/>
  <c r="FF46" s="1"/>
  <c r="U54"/>
  <c r="U65"/>
  <c r="U69"/>
  <c r="U67"/>
  <c r="FF65" s="1"/>
  <c r="U70"/>
  <c r="U62"/>
  <c r="U61"/>
  <c r="U47"/>
  <c r="U57"/>
  <c r="FF55" s="1"/>
  <c r="U60"/>
  <c r="AN60" s="1"/>
  <c r="U39"/>
  <c r="U52"/>
  <c r="AN52" s="1"/>
  <c r="U51"/>
  <c r="AN51" s="1"/>
  <c r="U50"/>
  <c r="U66"/>
  <c r="U25"/>
  <c r="FF23" s="1"/>
  <c r="U46"/>
  <c r="FF44" s="1"/>
  <c r="U23"/>
  <c r="AN23" s="1"/>
  <c r="U55"/>
  <c r="U45"/>
  <c r="FF43" s="1"/>
  <c r="U68"/>
  <c r="FF66" s="1"/>
  <c r="U15"/>
  <c r="U35"/>
  <c r="U6"/>
  <c r="FF6" s="1"/>
  <c r="U16"/>
  <c r="FF15" s="1"/>
  <c r="U42"/>
  <c r="FF40" s="1"/>
  <c r="U33"/>
  <c r="U18"/>
  <c r="FF17" s="1"/>
  <c r="U76"/>
  <c r="FF75" s="1"/>
  <c r="U41"/>
  <c r="U14"/>
  <c r="U19"/>
  <c r="U32"/>
  <c r="U37"/>
  <c r="U28"/>
  <c r="U22"/>
  <c r="FF20" s="1"/>
  <c r="U59"/>
  <c r="AN59" s="1"/>
  <c r="U36"/>
  <c r="U31"/>
  <c r="U30"/>
  <c r="FF28" s="1"/>
  <c r="U13"/>
  <c r="FF12" s="1"/>
  <c r="U27"/>
  <c r="AN27" s="1"/>
  <c r="U26"/>
  <c r="U38"/>
  <c r="FF36" s="1"/>
  <c r="U17"/>
  <c r="FF16" s="1"/>
  <c r="U12"/>
  <c r="FF11" s="1"/>
  <c r="U34"/>
  <c r="U10"/>
  <c r="FF10" s="1"/>
  <c r="U8"/>
  <c r="FF8" s="1"/>
  <c r="U29"/>
  <c r="FF27" s="1"/>
  <c r="U24"/>
  <c r="U5"/>
  <c r="FF5" s="1"/>
  <c r="U49"/>
  <c r="AN49" s="1"/>
  <c r="FG68" l="1"/>
  <c r="FF51"/>
  <c r="FF29"/>
  <c r="FF37"/>
  <c r="FF59"/>
  <c r="FG17"/>
  <c r="FG14"/>
  <c r="FG76"/>
  <c r="FF70"/>
  <c r="FG47"/>
  <c r="FG6"/>
  <c r="FG53"/>
  <c r="FG71"/>
  <c r="FF30"/>
  <c r="FF71"/>
  <c r="FG38"/>
  <c r="FF77"/>
  <c r="FG73"/>
  <c r="FG56"/>
  <c r="FG48"/>
  <c r="FG40"/>
  <c r="FG28"/>
  <c r="FF45"/>
  <c r="FF52"/>
  <c r="FF34"/>
  <c r="FF35"/>
  <c r="FF39"/>
  <c r="FF14"/>
  <c r="FF48"/>
  <c r="FF60"/>
  <c r="FF38"/>
  <c r="FF42"/>
  <c r="FF78"/>
  <c r="FF81"/>
  <c r="FG16"/>
  <c r="FG34"/>
  <c r="FG13"/>
  <c r="FG15"/>
  <c r="FG54"/>
  <c r="FF19"/>
  <c r="FG21"/>
  <c r="FG79"/>
  <c r="FG65"/>
  <c r="FG57"/>
  <c r="FG43"/>
  <c r="FG29"/>
  <c r="FG23"/>
  <c r="FF68"/>
  <c r="FF32"/>
  <c r="FF24"/>
  <c r="FF26"/>
  <c r="FF13"/>
  <c r="FF31"/>
  <c r="FF53"/>
  <c r="FF67"/>
  <c r="FF54"/>
  <c r="FF69"/>
  <c r="FG69"/>
  <c r="FF56"/>
  <c r="FG83"/>
  <c r="FG80"/>
  <c r="FG67"/>
  <c r="FG44"/>
  <c r="FG24"/>
  <c r="FG33"/>
  <c r="FG74"/>
  <c r="FF83"/>
  <c r="FG72"/>
  <c r="FG55"/>
  <c r="FF63"/>
  <c r="FG66"/>
  <c r="FG46"/>
  <c r="CB10"/>
  <c r="CB13"/>
  <c r="FG19"/>
  <c r="FF22"/>
  <c r="FF33"/>
  <c r="FF64"/>
  <c r="FF62"/>
  <c r="FG9"/>
  <c r="FG18"/>
  <c r="FG37"/>
  <c r="DJ20"/>
  <c r="FE20" s="1"/>
  <c r="FF74"/>
  <c r="FF18"/>
  <c r="FG32"/>
  <c r="FI5"/>
  <c r="FH5"/>
  <c r="FF58"/>
  <c r="FF50"/>
  <c r="FF47"/>
  <c r="FG77"/>
  <c r="FF4"/>
  <c r="FF80"/>
  <c r="FF72"/>
  <c r="FF73"/>
  <c r="FF57"/>
  <c r="FF49"/>
  <c r="FF25"/>
  <c r="FF21"/>
  <c r="CB9"/>
  <c r="CB34"/>
  <c r="CB19"/>
  <c r="CB68"/>
  <c r="CB39"/>
  <c r="CB48"/>
  <c r="CB79"/>
  <c r="CB6"/>
  <c r="CB23"/>
  <c r="FE23" s="1"/>
  <c r="CB40"/>
  <c r="CB72"/>
  <c r="CB21"/>
  <c r="FE21" s="1"/>
  <c r="AN9"/>
  <c r="FE9" s="1"/>
  <c r="CB29"/>
  <c r="CB38"/>
  <c r="CB35"/>
  <c r="CB66"/>
  <c r="CB54"/>
  <c r="CB44"/>
  <c r="CB7"/>
  <c r="FE7" s="1"/>
  <c r="CB24"/>
  <c r="CB17"/>
  <c r="CB16"/>
  <c r="CB55"/>
  <c r="CB65"/>
  <c r="CB53"/>
  <c r="CB73"/>
  <c r="FE4"/>
  <c r="FE78"/>
  <c r="CB58"/>
  <c r="FE58" s="1"/>
  <c r="AN5"/>
  <c r="AN10"/>
  <c r="AN38"/>
  <c r="AN28"/>
  <c r="FE28" s="1"/>
  <c r="AN76"/>
  <c r="AN6"/>
  <c r="FE6" s="1"/>
  <c r="AN55"/>
  <c r="AN47"/>
  <c r="AN40"/>
  <c r="AN44"/>
  <c r="AN79"/>
  <c r="AN73"/>
  <c r="AN8"/>
  <c r="FE8" s="1"/>
  <c r="AN17"/>
  <c r="FE17" s="1"/>
  <c r="AN36"/>
  <c r="FE36" s="1"/>
  <c r="AN14"/>
  <c r="FE14" s="1"/>
  <c r="AN16"/>
  <c r="AN68"/>
  <c r="AN70"/>
  <c r="FE70" s="1"/>
  <c r="AN48"/>
  <c r="AN56"/>
  <c r="FE56" s="1"/>
  <c r="AN64"/>
  <c r="FE64" s="1"/>
  <c r="AN82"/>
  <c r="FE82" s="1"/>
  <c r="AN29"/>
  <c r="AN12"/>
  <c r="FE12" s="1"/>
  <c r="AN22"/>
  <c r="FE22" s="1"/>
  <c r="AN19"/>
  <c r="FE19" s="1"/>
  <c r="AN18"/>
  <c r="FE18" s="1"/>
  <c r="AN15"/>
  <c r="FE15" s="1"/>
  <c r="AN39"/>
  <c r="AN54"/>
  <c r="AN77"/>
  <c r="FE77" s="1"/>
  <c r="AN63"/>
  <c r="FE63" s="1"/>
  <c r="AN71"/>
  <c r="FE71" s="1"/>
  <c r="AN24"/>
  <c r="AN34"/>
  <c r="FE34" s="1"/>
  <c r="AN13"/>
  <c r="AN32"/>
  <c r="FE32" s="1"/>
  <c r="AN33"/>
  <c r="FE33" s="1"/>
  <c r="AN35"/>
  <c r="AN66"/>
  <c r="AN65"/>
  <c r="AN53"/>
  <c r="AN43"/>
  <c r="FE43" s="1"/>
  <c r="AN72"/>
  <c r="AN83"/>
  <c r="FE83" s="1"/>
  <c r="AN67"/>
  <c r="FE67" s="1"/>
  <c r="AN31"/>
  <c r="FE31" s="1"/>
  <c r="FE51"/>
  <c r="FE27"/>
  <c r="AN80"/>
  <c r="FE80" s="1"/>
  <c r="AN69"/>
  <c r="FE69" s="1"/>
  <c r="AN61"/>
  <c r="FE61" s="1"/>
  <c r="AN57"/>
  <c r="FE57" s="1"/>
  <c r="AN45"/>
  <c r="FE45" s="1"/>
  <c r="AN41"/>
  <c r="FE41" s="1"/>
  <c r="AN37"/>
  <c r="FE37" s="1"/>
  <c r="AN25"/>
  <c r="FE25" s="1"/>
  <c r="FE75"/>
  <c r="AN62"/>
  <c r="FE62" s="1"/>
  <c r="AN50"/>
  <c r="FE50" s="1"/>
  <c r="AN46"/>
  <c r="FE46" s="1"/>
  <c r="AN42"/>
  <c r="FE42" s="1"/>
  <c r="AN30"/>
  <c r="FE30" s="1"/>
  <c r="AN26"/>
  <c r="FE26" s="1"/>
  <c r="FE52"/>
  <c r="FE60"/>
  <c r="FE49"/>
  <c r="FE59"/>
  <c r="FD11"/>
  <c r="FE11" s="1"/>
  <c r="FE5"/>
  <c r="FE47"/>
  <c r="FE76"/>
  <c r="FE66" l="1"/>
  <c r="FE35"/>
  <c r="FE40"/>
  <c r="FE55"/>
  <c r="FE73"/>
  <c r="FE24"/>
  <c r="FE44"/>
  <c r="FE29"/>
  <c r="FE10"/>
  <c r="FE53"/>
  <c r="FE65"/>
  <c r="FE79"/>
  <c r="FE72"/>
  <c r="FE68"/>
  <c r="FE39"/>
  <c r="FE48"/>
  <c r="FE13"/>
  <c r="FE54"/>
  <c r="FE38"/>
  <c r="FE16"/>
</calcChain>
</file>

<file path=xl/sharedStrings.xml><?xml version="1.0" encoding="utf-8"?>
<sst xmlns="http://schemas.openxmlformats.org/spreadsheetml/2006/main" count="260" uniqueCount="127">
  <si>
    <t>ГБУЗ КО «Зеленоградская центральная районная больница»</t>
  </si>
  <si>
    <t>Общество с ограниченной ответственностью «Медицинский центр «ВиоМар»</t>
  </si>
  <si>
    <t>ГБУЗ КО «Городская поликлиника № 2»</t>
  </si>
  <si>
    <t>ГБУЗ КО «Правдинская центральная районная больница»</t>
  </si>
  <si>
    <t>ГБУЗ КО «Славская центральная районная больница»</t>
  </si>
  <si>
    <t>ГБУЗ КО «Городская поликлиника № 3»</t>
  </si>
  <si>
    <t>ГБУЗ КО «Мамоновская городская больница»</t>
  </si>
  <si>
    <t>ГБУЗ КО «Черняховская центральная районная больница»</t>
  </si>
  <si>
    <t>ГБУЗ КО «Городская стоматологическая поликлиника»</t>
  </si>
  <si>
    <t>ГБУЗ КО «Светловская центральная городская больница»</t>
  </si>
  <si>
    <t>ГБУЗ КО «Неманская центральная районная больница»</t>
  </si>
  <si>
    <t>Закрытое акционерное общество «Центродент»</t>
  </si>
  <si>
    <t xml:space="preserve">Общество с ограниченной ответственностью «Новомед» </t>
  </si>
  <si>
    <t>ГБУЗ КО «Нестеровская центральная районная больница»</t>
  </si>
  <si>
    <t>Общество с ограниченной ответственностью «Медицинский центр «МЕДиКО»</t>
  </si>
  <si>
    <t>Общество с ограниченной ответственностью «Диомед»</t>
  </si>
  <si>
    <t>ГБУЗ КО «Светлогорская центральная районная поликлиника»</t>
  </si>
  <si>
    <t>Общество с ограниченной ответственностью Санаторий  «Янтарный берег»</t>
  </si>
  <si>
    <t>ГАУЗ «Областная стоматологическая поликлиника КО»</t>
  </si>
  <si>
    <t>ГБУЗ КО «Ладушкинская городская больница»</t>
  </si>
  <si>
    <t>Общество с ограниченной ответственностью «Аполлония»</t>
  </si>
  <si>
    <t>ГБУЗ КО «Городская детская поликлиника № 5»</t>
  </si>
  <si>
    <t>ГБУЗ КО «Центральная городская клиническая больница»</t>
  </si>
  <si>
    <t>ГБУЗ КО «Городская детская поликлиника № 4»</t>
  </si>
  <si>
    <t xml:space="preserve">ООО «Медицинский центр Медэксперт Л.Д.»    </t>
  </si>
  <si>
    <t>ГБУЗ КО «Черняховская стоматологическая поликлиника»</t>
  </si>
  <si>
    <t>ГБУЗ «Центр медицинской профилактики и реабилитации КО»</t>
  </si>
  <si>
    <t>ГБУЗ КО «Городская детская поликлиника № 6»</t>
  </si>
  <si>
    <t>Негосударственное  учреждение   здравоохранения «Дорожная  больница на станции Калининград ОАО «Российские железные дороги»</t>
  </si>
  <si>
    <t xml:space="preserve">ГБУЗ КО «Родильный дом КО № 4» </t>
  </si>
  <si>
    <t>ГБУЗ «Центр специализированных видов медицинской помощи КО»</t>
  </si>
  <si>
    <t>ГБУЗ КО «Пионерская городская больница»</t>
  </si>
  <si>
    <t>ГБУЗ КО «Городская поликлиника № 1»</t>
  </si>
  <si>
    <t>ГБУЗ «Детская областная больница КО»</t>
  </si>
  <si>
    <t>Общество с ограниченной ответственностью «Альтаир»</t>
  </si>
  <si>
    <t>ФГБУ «Калининградский многопрофильный центр Министерства здравоохранения Российской Федерации</t>
  </si>
  <si>
    <t>ГАУЗ «Региональный перинатальный центр»</t>
  </si>
  <si>
    <t>Общество с ограниченной ответственностью «ВЭЛДАН»</t>
  </si>
  <si>
    <t>Общество с ограниченной ответственностью «Центр-Доктор»</t>
  </si>
  <si>
    <t>ГБУЗ КО «Родильный дом КО № 3»</t>
  </si>
  <si>
    <t>Общество с ограниченной ответственностью «Диагностика Здоровья»</t>
  </si>
  <si>
    <t>Общество с ограниченной ответственностью «Линия улыбки»</t>
  </si>
  <si>
    <t>Общество с ограниченной ответственностью  «Эстетика»</t>
  </si>
  <si>
    <t>ГБУЗ КО «Балтийская  центральная районная больница»</t>
  </si>
  <si>
    <t>Автономная некоммерческая организация «Центр офтальмологической Помощи Детям и Подросткам «Ясный взор»</t>
  </si>
  <si>
    <t>Общество с ограниченной ответственностью  «ЦЕНТР ПАРОДОНТОЛОГИИ»</t>
  </si>
  <si>
    <t>ГБУЗ «Противотуберкулезный диспансер КО</t>
  </si>
  <si>
    <t>Общество с ограниченной ответственностью «Аймад»</t>
  </si>
  <si>
    <t>Общество с ограниченной ответственностью «Президент»</t>
  </si>
  <si>
    <t>ГБУЗ КО «Советская стоматологическая поликлиника»</t>
  </si>
  <si>
    <t>Общество с ограниченной ответственностью  «Денталика-плюс»</t>
  </si>
  <si>
    <t>Обособленное подразделение Общества с ограниченной ответственностью «Б.Браун Авитум Руссланд Клиникс» в г. Калининграде</t>
  </si>
  <si>
    <t>ГБУЗ КО «Гвардейская центральная районная больница»</t>
  </si>
  <si>
    <t>ГБУЗ КО «Багратионовская центральная районная больница»</t>
  </si>
  <si>
    <t>ГБУЗ КО «Полесская центральная районная больница»</t>
  </si>
  <si>
    <t>Общество с ограниченной ответственностью  «Стомик»</t>
  </si>
  <si>
    <t>«Областная клиническая больница КО»</t>
  </si>
  <si>
    <t>ГБУЗ КО «Краснознаменская центральная районная больница»</t>
  </si>
  <si>
    <t>ГБУЗ КО «Городская детская поликлиника № 1»</t>
  </si>
  <si>
    <t>ГБУЗ «Советский противотуберкулезный диспансер»</t>
  </si>
  <si>
    <t>ГБУЗ КО «Гусевская центральная районная больница»</t>
  </si>
  <si>
    <t>ГБУЗ КО «Городская больница № 3»</t>
  </si>
  <si>
    <t>ГБУЗ КО «Городская больница № 2»</t>
  </si>
  <si>
    <t>ГБУЗ КО «Городская больница № 1»</t>
  </si>
  <si>
    <t>ГБУЗ КО «Озерская центральная районная больница»</t>
  </si>
  <si>
    <t>Общество с ограниченной ответственностью «Дент сервис плюс»</t>
  </si>
  <si>
    <t>ГБУЗ КО «Городская детская стоматологическая поликлиника»</t>
  </si>
  <si>
    <t>ГБУЗ КО «Городская  женская консультация»</t>
  </si>
  <si>
    <t>ГБУЗ КО «Советская центральная городская больница»</t>
  </si>
  <si>
    <t>ГБУЗ КО «Городская детская поликлиника № 2»</t>
  </si>
  <si>
    <t>ГБУЗ «Родильный дом КО № 1»</t>
  </si>
  <si>
    <t>ГБУЗ КО «Городская клиническая больница скорой медицинской помощи»</t>
  </si>
  <si>
    <t>ГБУЗ "Инфекционная больница Калининградской области"</t>
  </si>
  <si>
    <t>ГБУЗ КО «Городской дом сестринского ухода»</t>
  </si>
  <si>
    <t>Открытое акционерное общество  «РЖД-ЗДОРОВЬЕ»</t>
  </si>
  <si>
    <t>Общество с ограниченной ответственностью «Центр сопровождения населения «Здоровье плюс»</t>
  </si>
  <si>
    <t>ГБУЗ КО «Городская станция скорой медицинской помощи»</t>
  </si>
  <si>
    <t xml:space="preserve">Общество с ограниченной ответственностью «Позитив»    </t>
  </si>
  <si>
    <t>ГБУЗ «Станция переливания крови КО»</t>
  </si>
  <si>
    <t>Общество с ограниченной ответственностью «Быстрая помощь»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</si>
  <si>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</si>
  <si>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</si>
  <si>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</si>
  <si>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</si>
  <si>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</si>
  <si>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</si>
  <si>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</si>
  <si>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</si>
  <si>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</si>
  <si>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</si>
  <si>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3.1</t>
  </si>
  <si>
    <t>3.2</t>
  </si>
  <si>
    <t>3.3</t>
  </si>
  <si>
    <t>4.1</t>
  </si>
  <si>
    <t>4.2</t>
  </si>
  <si>
    <t>5.1</t>
  </si>
  <si>
    <t>5.2</t>
  </si>
  <si>
    <t>Баллы</t>
  </si>
  <si>
    <t>Рейтинг МО по пунктам в амбулаторных условиях ( по данным личных интервью)</t>
  </si>
  <si>
    <t>Название медицинской организации</t>
  </si>
  <si>
    <t>Кол-во опрошенных</t>
  </si>
  <si>
    <t xml:space="preserve">Кол-во опрошенных  </t>
  </si>
  <si>
    <t>Рейтинг МО по пунктам в амбулаторных условиях ( по данным из урн и интернет)</t>
  </si>
  <si>
    <t>Средний балл</t>
  </si>
  <si>
    <t>5.3</t>
  </si>
  <si>
    <t>Рейтинг МО по пунктам в стационарных условиях ( по данным личных интервью)</t>
  </si>
  <si>
    <t>Рейтинг МО по пунктам в стационарных условиях ( по данным из урн и интернет)</t>
  </si>
  <si>
    <t>4.3</t>
  </si>
  <si>
    <t>Рейтинг МО в условиях СМП (данные из интервью)</t>
  </si>
  <si>
    <t>Рейтинг МО в условиях СМП (данные из урн и интернет)</t>
  </si>
  <si>
    <t>Средние баллы</t>
  </si>
  <si>
    <t>2.6</t>
  </si>
  <si>
    <t>3.4</t>
  </si>
  <si>
    <t>Рейтинг Мопереливание крови (данные из урн и интернета)</t>
  </si>
  <si>
    <t>Рейтинг МО переливание крови (данные из интервью)</t>
  </si>
  <si>
    <t>Общий средний балл</t>
  </si>
  <si>
    <t>АМБУЛАТОРНЫЕ</t>
  </si>
  <si>
    <t>СТАЦИОНАРНЫЕ</t>
  </si>
  <si>
    <t>СМП</t>
  </si>
  <si>
    <t>Переливание крови</t>
  </si>
  <si>
    <t>№</t>
  </si>
  <si>
    <t>средний балл по личному интервью</t>
  </si>
  <si>
    <t>средний балл по данным из урн и интернет</t>
  </si>
  <si>
    <t>ГАУЗ КО «Гурьевская центральная районная больница»</t>
  </si>
  <si>
    <t>Абсолютное отклоне-ние</t>
  </si>
  <si>
    <t>Средне квадрати-ческое откло-нение, %</t>
  </si>
  <si>
    <t>Итого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</si>
</sst>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2" fontId="0" fillId="0" borderId="0" xfId="0" applyNumberFormat="1" applyFont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I107"/>
  <sheetViews>
    <sheetView tabSelected="1" topLeftCell="A37" zoomScale="70" zoomScaleNormal="70" workbookViewId="0">
      <selection activeCell="A83" sqref="A77:XFD83"/>
    </sheetView>
  </sheetViews>
  <sheetFormatPr defaultRowHeight="15"/>
  <cols>
    <col min="1" max="1" width="5.85546875" style="11" customWidth="1"/>
    <col min="2" max="2" width="69.42578125" style="11" customWidth="1"/>
    <col min="3" max="160" width="2.5703125" style="11" hidden="1" customWidth="1"/>
    <col min="161" max="161" width="12.7109375" style="11" customWidth="1"/>
    <col min="162" max="162" width="12.85546875" style="11" customWidth="1"/>
    <col min="163" max="163" width="13.140625" style="11" customWidth="1"/>
    <col min="164" max="164" width="9.140625" style="11" customWidth="1"/>
    <col min="165" max="165" width="10.28515625" style="11" customWidth="1"/>
    <col min="166" max="16384" width="9.140625" style="11"/>
  </cols>
  <sheetData>
    <row r="1" spans="1:165">
      <c r="B1" s="10"/>
      <c r="C1" s="27" t="s">
        <v>116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9"/>
      <c r="AN1" s="10"/>
      <c r="AO1" s="27" t="s">
        <v>117</v>
      </c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9"/>
      <c r="CC1" s="27" t="s">
        <v>118</v>
      </c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9"/>
      <c r="DK1" s="27" t="s">
        <v>119</v>
      </c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9"/>
    </row>
    <row r="2" spans="1:165">
      <c r="B2" s="26" t="s">
        <v>99</v>
      </c>
      <c r="C2" s="26"/>
      <c r="D2" s="30" t="s">
        <v>98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 t="s">
        <v>102</v>
      </c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10"/>
      <c r="AO2" s="10"/>
      <c r="AP2" s="30" t="s">
        <v>105</v>
      </c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 t="s">
        <v>106</v>
      </c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10"/>
      <c r="CC2" s="10"/>
      <c r="CD2" s="30" t="s">
        <v>108</v>
      </c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 t="s">
        <v>109</v>
      </c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10"/>
      <c r="DK2" s="10"/>
      <c r="DL2" s="30" t="s">
        <v>114</v>
      </c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 t="s">
        <v>113</v>
      </c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10"/>
    </row>
    <row r="3" spans="1:165" ht="77.25" customHeight="1">
      <c r="A3" s="10" t="s">
        <v>120</v>
      </c>
      <c r="B3" s="26" t="s">
        <v>99</v>
      </c>
      <c r="C3" s="1" t="s">
        <v>101</v>
      </c>
      <c r="D3" s="12" t="s">
        <v>80</v>
      </c>
      <c r="E3" s="12" t="s">
        <v>81</v>
      </c>
      <c r="F3" s="12" t="s">
        <v>82</v>
      </c>
      <c r="G3" s="12" t="s">
        <v>83</v>
      </c>
      <c r="H3" s="12" t="s">
        <v>84</v>
      </c>
      <c r="I3" s="12" t="s">
        <v>85</v>
      </c>
      <c r="J3" s="12" t="s">
        <v>86</v>
      </c>
      <c r="K3" s="12" t="s">
        <v>87</v>
      </c>
      <c r="L3" s="12" t="s">
        <v>88</v>
      </c>
      <c r="M3" s="12" t="s">
        <v>89</v>
      </c>
      <c r="N3" s="12" t="s">
        <v>90</v>
      </c>
      <c r="O3" s="12" t="s">
        <v>91</v>
      </c>
      <c r="P3" s="12" t="s">
        <v>92</v>
      </c>
      <c r="Q3" s="12" t="s">
        <v>93</v>
      </c>
      <c r="R3" s="12" t="s">
        <v>94</v>
      </c>
      <c r="S3" s="12" t="s">
        <v>95</v>
      </c>
      <c r="T3" s="12" t="s">
        <v>96</v>
      </c>
      <c r="U3" s="12" t="s">
        <v>97</v>
      </c>
      <c r="V3" s="12" t="s">
        <v>80</v>
      </c>
      <c r="W3" s="12" t="s">
        <v>81</v>
      </c>
      <c r="X3" s="12" t="s">
        <v>82</v>
      </c>
      <c r="Y3" s="12" t="s">
        <v>83</v>
      </c>
      <c r="Z3" s="12" t="s">
        <v>84</v>
      </c>
      <c r="AA3" s="12" t="s">
        <v>85</v>
      </c>
      <c r="AB3" s="12" t="s">
        <v>86</v>
      </c>
      <c r="AC3" s="12" t="s">
        <v>87</v>
      </c>
      <c r="AD3" s="12" t="s">
        <v>88</v>
      </c>
      <c r="AE3" s="12" t="s">
        <v>89</v>
      </c>
      <c r="AF3" s="12" t="s">
        <v>90</v>
      </c>
      <c r="AG3" s="12" t="s">
        <v>91</v>
      </c>
      <c r="AH3" s="12" t="s">
        <v>92</v>
      </c>
      <c r="AI3" s="12" t="s">
        <v>93</v>
      </c>
      <c r="AJ3" s="12" t="s">
        <v>94</v>
      </c>
      <c r="AK3" s="12" t="s">
        <v>95</v>
      </c>
      <c r="AL3" s="12" t="s">
        <v>96</v>
      </c>
      <c r="AM3" s="12" t="s">
        <v>97</v>
      </c>
      <c r="AN3" s="5" t="s">
        <v>103</v>
      </c>
      <c r="AO3" s="5" t="s">
        <v>100</v>
      </c>
      <c r="AP3" s="12" t="s">
        <v>80</v>
      </c>
      <c r="AQ3" s="12" t="s">
        <v>81</v>
      </c>
      <c r="AR3" s="12" t="s">
        <v>82</v>
      </c>
      <c r="AS3" s="12" t="s">
        <v>83</v>
      </c>
      <c r="AT3" s="12" t="s">
        <v>84</v>
      </c>
      <c r="AU3" s="12" t="s">
        <v>85</v>
      </c>
      <c r="AV3" s="12" t="s">
        <v>86</v>
      </c>
      <c r="AW3" s="12" t="s">
        <v>87</v>
      </c>
      <c r="AX3" s="12" t="s">
        <v>88</v>
      </c>
      <c r="AY3" s="12" t="s">
        <v>89</v>
      </c>
      <c r="AZ3" s="12" t="s">
        <v>90</v>
      </c>
      <c r="BA3" s="12" t="s">
        <v>91</v>
      </c>
      <c r="BB3" s="12" t="s">
        <v>92</v>
      </c>
      <c r="BC3" s="12" t="s">
        <v>93</v>
      </c>
      <c r="BD3" s="12" t="s">
        <v>94</v>
      </c>
      <c r="BE3" s="12" t="s">
        <v>95</v>
      </c>
      <c r="BF3" s="12" t="s">
        <v>96</v>
      </c>
      <c r="BG3" s="12" t="s">
        <v>104</v>
      </c>
      <c r="BH3" s="12" t="s">
        <v>97</v>
      </c>
      <c r="BI3" s="12" t="s">
        <v>80</v>
      </c>
      <c r="BJ3" s="12" t="s">
        <v>81</v>
      </c>
      <c r="BK3" s="12" t="s">
        <v>82</v>
      </c>
      <c r="BL3" s="12" t="s">
        <v>83</v>
      </c>
      <c r="BM3" s="12" t="s">
        <v>84</v>
      </c>
      <c r="BN3" s="12" t="s">
        <v>85</v>
      </c>
      <c r="BO3" s="12" t="s">
        <v>86</v>
      </c>
      <c r="BP3" s="12" t="s">
        <v>87</v>
      </c>
      <c r="BQ3" s="12" t="s">
        <v>88</v>
      </c>
      <c r="BR3" s="12" t="s">
        <v>89</v>
      </c>
      <c r="BS3" s="12" t="s">
        <v>90</v>
      </c>
      <c r="BT3" s="12" t="s">
        <v>91</v>
      </c>
      <c r="BU3" s="12" t="s">
        <v>92</v>
      </c>
      <c r="BV3" s="12" t="s">
        <v>93</v>
      </c>
      <c r="BW3" s="12" t="s">
        <v>94</v>
      </c>
      <c r="BX3" s="12" t="s">
        <v>95</v>
      </c>
      <c r="BY3" s="12" t="s">
        <v>96</v>
      </c>
      <c r="BZ3" s="12" t="s">
        <v>104</v>
      </c>
      <c r="CA3" s="12" t="s">
        <v>97</v>
      </c>
      <c r="CB3" s="5" t="s">
        <v>103</v>
      </c>
      <c r="CC3" s="5" t="s">
        <v>100</v>
      </c>
      <c r="CD3" s="12" t="s">
        <v>80</v>
      </c>
      <c r="CE3" s="12" t="s">
        <v>81</v>
      </c>
      <c r="CF3" s="12" t="s">
        <v>82</v>
      </c>
      <c r="CG3" s="12" t="s">
        <v>83</v>
      </c>
      <c r="CH3" s="12" t="s">
        <v>84</v>
      </c>
      <c r="CI3" s="12" t="s">
        <v>85</v>
      </c>
      <c r="CJ3" s="12" t="s">
        <v>86</v>
      </c>
      <c r="CK3" s="12" t="s">
        <v>87</v>
      </c>
      <c r="CL3" s="12" t="s">
        <v>90</v>
      </c>
      <c r="CM3" s="12" t="s">
        <v>93</v>
      </c>
      <c r="CN3" s="12" t="s">
        <v>94</v>
      </c>
      <c r="CO3" s="12" t="s">
        <v>107</v>
      </c>
      <c r="CP3" s="12" t="s">
        <v>95</v>
      </c>
      <c r="CQ3" s="12" t="s">
        <v>96</v>
      </c>
      <c r="CR3" s="12" t="s">
        <v>104</v>
      </c>
      <c r="CS3" s="12" t="s">
        <v>97</v>
      </c>
      <c r="CT3" s="12" t="s">
        <v>80</v>
      </c>
      <c r="CU3" s="12" t="s">
        <v>81</v>
      </c>
      <c r="CV3" s="12" t="s">
        <v>82</v>
      </c>
      <c r="CW3" s="12" t="s">
        <v>83</v>
      </c>
      <c r="CX3" s="12" t="s">
        <v>84</v>
      </c>
      <c r="CY3" s="12" t="s">
        <v>85</v>
      </c>
      <c r="CZ3" s="12" t="s">
        <v>86</v>
      </c>
      <c r="DA3" s="12" t="s">
        <v>87</v>
      </c>
      <c r="DB3" s="12" t="s">
        <v>90</v>
      </c>
      <c r="DC3" s="12" t="s">
        <v>93</v>
      </c>
      <c r="DD3" s="12" t="s">
        <v>94</v>
      </c>
      <c r="DE3" s="12" t="s">
        <v>107</v>
      </c>
      <c r="DF3" s="12" t="s">
        <v>95</v>
      </c>
      <c r="DG3" s="12" t="s">
        <v>96</v>
      </c>
      <c r="DH3" s="12" t="s">
        <v>104</v>
      </c>
      <c r="DI3" s="12" t="s">
        <v>97</v>
      </c>
      <c r="DJ3" s="5" t="s">
        <v>110</v>
      </c>
      <c r="DK3" s="5" t="s">
        <v>100</v>
      </c>
      <c r="DL3" s="12" t="s">
        <v>80</v>
      </c>
      <c r="DM3" s="12" t="s">
        <v>81</v>
      </c>
      <c r="DN3" s="12" t="s">
        <v>82</v>
      </c>
      <c r="DO3" s="12" t="s">
        <v>83</v>
      </c>
      <c r="DP3" s="12" t="s">
        <v>84</v>
      </c>
      <c r="DQ3" s="12" t="s">
        <v>85</v>
      </c>
      <c r="DR3" s="12" t="s">
        <v>86</v>
      </c>
      <c r="DS3" s="12" t="s">
        <v>87</v>
      </c>
      <c r="DT3" s="12" t="s">
        <v>88</v>
      </c>
      <c r="DU3" s="12" t="s">
        <v>89</v>
      </c>
      <c r="DV3" s="12" t="s">
        <v>111</v>
      </c>
      <c r="DW3" s="12" t="s">
        <v>90</v>
      </c>
      <c r="DX3" s="12" t="s">
        <v>91</v>
      </c>
      <c r="DY3" s="12" t="s">
        <v>92</v>
      </c>
      <c r="DZ3" s="12" t="s">
        <v>112</v>
      </c>
      <c r="EA3" s="12" t="s">
        <v>93</v>
      </c>
      <c r="EB3" s="12" t="s">
        <v>94</v>
      </c>
      <c r="EC3" s="12" t="s">
        <v>107</v>
      </c>
      <c r="ED3" s="12" t="s">
        <v>95</v>
      </c>
      <c r="EE3" s="12" t="s">
        <v>96</v>
      </c>
      <c r="EF3" s="12" t="s">
        <v>104</v>
      </c>
      <c r="EG3" s="12" t="s">
        <v>97</v>
      </c>
      <c r="EH3" s="12" t="s">
        <v>80</v>
      </c>
      <c r="EI3" s="12" t="s">
        <v>81</v>
      </c>
      <c r="EJ3" s="12" t="s">
        <v>82</v>
      </c>
      <c r="EK3" s="12" t="s">
        <v>83</v>
      </c>
      <c r="EL3" s="12" t="s">
        <v>84</v>
      </c>
      <c r="EM3" s="12" t="s">
        <v>85</v>
      </c>
      <c r="EN3" s="12" t="s">
        <v>86</v>
      </c>
      <c r="EO3" s="12" t="s">
        <v>87</v>
      </c>
      <c r="EP3" s="12" t="s">
        <v>88</v>
      </c>
      <c r="EQ3" s="12" t="s">
        <v>89</v>
      </c>
      <c r="ER3" s="12" t="s">
        <v>111</v>
      </c>
      <c r="ES3" s="12" t="s">
        <v>90</v>
      </c>
      <c r="ET3" s="12" t="s">
        <v>91</v>
      </c>
      <c r="EU3" s="12" t="s">
        <v>92</v>
      </c>
      <c r="EV3" s="12" t="s">
        <v>112</v>
      </c>
      <c r="EW3" s="12" t="s">
        <v>93</v>
      </c>
      <c r="EX3" s="12" t="s">
        <v>94</v>
      </c>
      <c r="EY3" s="12" t="s">
        <v>107</v>
      </c>
      <c r="EZ3" s="12" t="s">
        <v>95</v>
      </c>
      <c r="FA3" s="12" t="s">
        <v>96</v>
      </c>
      <c r="FB3" s="12" t="s">
        <v>104</v>
      </c>
      <c r="FC3" s="12" t="s">
        <v>97</v>
      </c>
      <c r="FD3" s="5" t="s">
        <v>103</v>
      </c>
      <c r="FE3" s="13" t="s">
        <v>115</v>
      </c>
      <c r="FF3" s="5" t="s">
        <v>121</v>
      </c>
      <c r="FG3" s="5" t="s">
        <v>122</v>
      </c>
      <c r="FH3" s="5" t="s">
        <v>124</v>
      </c>
      <c r="FI3" s="5" t="s">
        <v>125</v>
      </c>
    </row>
    <row r="4" spans="1:165" ht="16.5" customHeight="1">
      <c r="A4" s="10">
        <v>1</v>
      </c>
      <c r="B4" s="19" t="s">
        <v>73</v>
      </c>
      <c r="C4" s="3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>
        <v>50</v>
      </c>
      <c r="AP4" s="10">
        <v>1</v>
      </c>
      <c r="AQ4" s="10">
        <v>1</v>
      </c>
      <c r="AR4" s="10">
        <v>1</v>
      </c>
      <c r="AS4" s="10">
        <v>5</v>
      </c>
      <c r="AT4" s="10">
        <v>3</v>
      </c>
      <c r="AU4" s="10">
        <v>5</v>
      </c>
      <c r="AV4" s="10">
        <v>5</v>
      </c>
      <c r="AW4" s="10">
        <v>2</v>
      </c>
      <c r="AX4" s="10">
        <v>2</v>
      </c>
      <c r="AY4" s="10">
        <v>5</v>
      </c>
      <c r="AZ4" s="10">
        <v>4</v>
      </c>
      <c r="BA4" s="10">
        <v>5</v>
      </c>
      <c r="BB4" s="10">
        <v>5</v>
      </c>
      <c r="BC4" s="10">
        <v>5</v>
      </c>
      <c r="BD4" s="10">
        <v>5</v>
      </c>
      <c r="BE4" s="10">
        <v>5</v>
      </c>
      <c r="BF4" s="10">
        <v>5</v>
      </c>
      <c r="BG4" s="10">
        <v>5</v>
      </c>
      <c r="BH4" s="10">
        <f>SUM(AP4:BG4)</f>
        <v>69</v>
      </c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>
        <f>AVERAGE(CA4,BH4)</f>
        <v>69</v>
      </c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5">
        <f t="shared" ref="FE4:FE10" si="0">(C4*AN4+AO4*CB4+CC4*DJ4+FD4*DK4)/(C4+AO4+CC4+DK4)</f>
        <v>69</v>
      </c>
      <c r="FF4" s="15">
        <f>(C4*U4+AO4*BH4+CC4*CS4+DK4*EG4)/(C4+AO4+CC4+DK4)</f>
        <v>69</v>
      </c>
      <c r="FG4" s="15">
        <f>(C4*AM4+AO4*CA4+CC4*DI4+DK4*FC4)/(C4+AO4+CC4+DK4)</f>
        <v>0</v>
      </c>
      <c r="FH4" s="15"/>
      <c r="FI4" s="10"/>
    </row>
    <row r="5" spans="1:165" ht="16.5" customHeight="1">
      <c r="A5" s="10">
        <v>2</v>
      </c>
      <c r="B5" s="19" t="s">
        <v>2</v>
      </c>
      <c r="C5" s="3">
        <v>161</v>
      </c>
      <c r="D5" s="10">
        <v>1</v>
      </c>
      <c r="E5" s="10">
        <v>1</v>
      </c>
      <c r="F5" s="10">
        <v>2</v>
      </c>
      <c r="G5" s="10">
        <v>4</v>
      </c>
      <c r="H5" s="10">
        <v>0</v>
      </c>
      <c r="I5" s="10">
        <v>5</v>
      </c>
      <c r="J5" s="10">
        <v>4</v>
      </c>
      <c r="K5" s="10">
        <v>5</v>
      </c>
      <c r="L5" s="10">
        <v>5</v>
      </c>
      <c r="M5" s="10">
        <v>5</v>
      </c>
      <c r="N5" s="10">
        <v>4</v>
      </c>
      <c r="O5" s="10">
        <v>5</v>
      </c>
      <c r="P5" s="10">
        <v>5</v>
      </c>
      <c r="Q5" s="10">
        <v>5</v>
      </c>
      <c r="R5" s="10">
        <v>5</v>
      </c>
      <c r="S5" s="10">
        <v>5</v>
      </c>
      <c r="T5" s="10">
        <v>5</v>
      </c>
      <c r="U5" s="10">
        <f>SUM(D5:T5)</f>
        <v>66</v>
      </c>
      <c r="V5" s="10">
        <v>1</v>
      </c>
      <c r="W5" s="10">
        <v>1</v>
      </c>
      <c r="X5" s="10">
        <v>2</v>
      </c>
      <c r="Y5" s="10">
        <v>4</v>
      </c>
      <c r="Z5" s="10">
        <v>5</v>
      </c>
      <c r="AA5" s="10">
        <v>5</v>
      </c>
      <c r="AB5" s="10">
        <v>4</v>
      </c>
      <c r="AC5" s="10">
        <v>5</v>
      </c>
      <c r="AD5" s="10">
        <v>5</v>
      </c>
      <c r="AE5" s="10">
        <v>4</v>
      </c>
      <c r="AF5" s="10">
        <v>4</v>
      </c>
      <c r="AG5" s="10">
        <v>5</v>
      </c>
      <c r="AH5" s="10">
        <v>5</v>
      </c>
      <c r="AI5" s="10">
        <v>5</v>
      </c>
      <c r="AJ5" s="10">
        <v>5</v>
      </c>
      <c r="AK5" s="10">
        <v>5</v>
      </c>
      <c r="AL5" s="10">
        <v>4</v>
      </c>
      <c r="AM5" s="10">
        <f>SUM(V5:AL5)</f>
        <v>69</v>
      </c>
      <c r="AN5" s="10">
        <f>AVERAGE(AM5,U5)</f>
        <v>67.5</v>
      </c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5">
        <f t="shared" si="0"/>
        <v>67.5</v>
      </c>
      <c r="FF5" s="15">
        <f t="shared" ref="FF5:FF68" si="1">(C5*U5+AO5*BH5+CC5*CS5+DK5*EG5)/(C5+AO5+CC5+DK5)</f>
        <v>66</v>
      </c>
      <c r="FG5" s="15">
        <f t="shared" ref="FG5:FG68" si="2">(C5*AM5+AO5*CA5+CC5*DI5+DK5*FC5)/(C5+AO5+CC5+DK5)</f>
        <v>69</v>
      </c>
      <c r="FH5" s="15">
        <f t="shared" ref="FH5:FH68" si="3">FF5-FG5</f>
        <v>-3</v>
      </c>
      <c r="FI5" s="25">
        <f>STDEV(FF5,FG5)/AVERAGE(FF5,FG5)*100</f>
        <v>3.1426968052735442</v>
      </c>
    </row>
    <row r="6" spans="1:165" ht="16.5" customHeight="1">
      <c r="A6" s="10">
        <v>3</v>
      </c>
      <c r="B6" s="19" t="s">
        <v>30</v>
      </c>
      <c r="C6" s="3">
        <v>96</v>
      </c>
      <c r="D6" s="10">
        <v>1</v>
      </c>
      <c r="E6" s="10">
        <v>1</v>
      </c>
      <c r="F6" s="10">
        <v>2</v>
      </c>
      <c r="G6" s="10">
        <v>3</v>
      </c>
      <c r="H6" s="10">
        <v>0</v>
      </c>
      <c r="I6" s="10">
        <v>5</v>
      </c>
      <c r="J6" s="10">
        <v>5</v>
      </c>
      <c r="K6" s="10">
        <v>5</v>
      </c>
      <c r="L6" s="10">
        <v>5</v>
      </c>
      <c r="M6" s="10">
        <v>5</v>
      </c>
      <c r="N6" s="10">
        <v>4</v>
      </c>
      <c r="O6" s="10">
        <v>5</v>
      </c>
      <c r="P6" s="10">
        <v>4</v>
      </c>
      <c r="Q6" s="10">
        <v>1</v>
      </c>
      <c r="R6" s="10">
        <v>2</v>
      </c>
      <c r="S6" s="10">
        <v>5</v>
      </c>
      <c r="T6" s="10">
        <v>5</v>
      </c>
      <c r="U6" s="10">
        <f>SUM(D6:T6)</f>
        <v>58</v>
      </c>
      <c r="V6" s="10">
        <v>1</v>
      </c>
      <c r="W6" s="10">
        <v>1</v>
      </c>
      <c r="X6" s="10">
        <v>2</v>
      </c>
      <c r="Y6" s="10">
        <v>3</v>
      </c>
      <c r="Z6" s="10">
        <v>5</v>
      </c>
      <c r="AA6" s="10">
        <v>5</v>
      </c>
      <c r="AB6" s="10">
        <v>5</v>
      </c>
      <c r="AC6" s="10">
        <v>5</v>
      </c>
      <c r="AD6" s="10">
        <v>5</v>
      </c>
      <c r="AE6" s="10">
        <v>5</v>
      </c>
      <c r="AF6" s="10">
        <v>4</v>
      </c>
      <c r="AG6" s="10">
        <v>5</v>
      </c>
      <c r="AH6" s="10">
        <v>4</v>
      </c>
      <c r="AI6" s="10">
        <v>5</v>
      </c>
      <c r="AJ6" s="10">
        <v>5</v>
      </c>
      <c r="AK6" s="10">
        <v>5</v>
      </c>
      <c r="AL6" s="10">
        <v>5</v>
      </c>
      <c r="AM6" s="10">
        <f>SUM(V6:AL6)</f>
        <v>70</v>
      </c>
      <c r="AN6" s="10">
        <f>AVERAGE(AM6,U6)</f>
        <v>64</v>
      </c>
      <c r="AO6" s="14">
        <v>291</v>
      </c>
      <c r="AP6" s="10">
        <v>1</v>
      </c>
      <c r="AQ6" s="10">
        <v>1</v>
      </c>
      <c r="AR6" s="10">
        <v>2</v>
      </c>
      <c r="AS6" s="10">
        <v>4</v>
      </c>
      <c r="AT6" s="10">
        <v>3</v>
      </c>
      <c r="AU6" s="10">
        <v>5</v>
      </c>
      <c r="AV6" s="10">
        <v>4</v>
      </c>
      <c r="AW6" s="10">
        <v>3</v>
      </c>
      <c r="AX6" s="10">
        <v>3</v>
      </c>
      <c r="AY6" s="10">
        <v>5</v>
      </c>
      <c r="AZ6" s="10">
        <v>5</v>
      </c>
      <c r="BA6" s="10">
        <v>5</v>
      </c>
      <c r="BB6" s="10">
        <v>5</v>
      </c>
      <c r="BC6" s="10">
        <v>5</v>
      </c>
      <c r="BD6" s="10">
        <v>5</v>
      </c>
      <c r="BE6" s="10">
        <v>5</v>
      </c>
      <c r="BF6" s="10">
        <v>5</v>
      </c>
      <c r="BG6" s="10">
        <v>5</v>
      </c>
      <c r="BH6" s="10">
        <f>SUM(AP6:BG6)</f>
        <v>71</v>
      </c>
      <c r="BI6" s="10">
        <v>1</v>
      </c>
      <c r="BJ6" s="10">
        <v>1</v>
      </c>
      <c r="BK6" s="10">
        <v>2</v>
      </c>
      <c r="BL6" s="10">
        <v>4</v>
      </c>
      <c r="BM6" s="10">
        <v>5</v>
      </c>
      <c r="BN6" s="10">
        <v>5</v>
      </c>
      <c r="BO6" s="10">
        <v>5</v>
      </c>
      <c r="BP6" s="10">
        <v>0</v>
      </c>
      <c r="BQ6" s="10">
        <v>0</v>
      </c>
      <c r="BR6" s="10">
        <v>5</v>
      </c>
      <c r="BS6" s="10">
        <v>5</v>
      </c>
      <c r="BT6" s="10">
        <v>4</v>
      </c>
      <c r="BU6" s="10">
        <v>3</v>
      </c>
      <c r="BV6" s="10">
        <v>5</v>
      </c>
      <c r="BW6" s="10">
        <v>5</v>
      </c>
      <c r="BX6" s="10">
        <v>5</v>
      </c>
      <c r="BY6" s="10">
        <v>4</v>
      </c>
      <c r="BZ6" s="10">
        <v>5</v>
      </c>
      <c r="CA6" s="10">
        <f>SUM(SUM(BI6:BZ6))</f>
        <v>64</v>
      </c>
      <c r="CB6" s="10">
        <f>AVERAGE(CA6,BH6)</f>
        <v>67.5</v>
      </c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5">
        <f t="shared" si="0"/>
        <v>66.631782945736433</v>
      </c>
      <c r="FF6" s="15">
        <f t="shared" si="1"/>
        <v>67.775193798449607</v>
      </c>
      <c r="FG6" s="15">
        <f t="shared" si="2"/>
        <v>65.488372093023258</v>
      </c>
      <c r="FH6" s="15">
        <f t="shared" si="3"/>
        <v>2.2868217054263482</v>
      </c>
      <c r="FI6" s="25">
        <f t="shared" ref="FI6:FI68" si="4">STDEV(FF6,FG6)/AVERAGE(FF6,FG6)*100</f>
        <v>2.4268105456349978</v>
      </c>
    </row>
    <row r="7" spans="1:165" ht="16.5" customHeight="1">
      <c r="A7" s="10">
        <v>4</v>
      </c>
      <c r="B7" s="19" t="s">
        <v>70</v>
      </c>
      <c r="C7" s="2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>
        <v>124</v>
      </c>
      <c r="AP7" s="10">
        <v>1</v>
      </c>
      <c r="AQ7" s="10">
        <v>1</v>
      </c>
      <c r="AR7" s="10">
        <v>1</v>
      </c>
      <c r="AS7" s="10">
        <v>3</v>
      </c>
      <c r="AT7" s="10">
        <v>2</v>
      </c>
      <c r="AU7" s="10">
        <v>5</v>
      </c>
      <c r="AV7" s="10">
        <v>5</v>
      </c>
      <c r="AW7" s="10">
        <v>3</v>
      </c>
      <c r="AX7" s="10">
        <v>3</v>
      </c>
      <c r="AY7" s="10">
        <v>0</v>
      </c>
      <c r="AZ7" s="10">
        <v>5</v>
      </c>
      <c r="BA7" s="10">
        <v>5</v>
      </c>
      <c r="BB7" s="10">
        <v>5</v>
      </c>
      <c r="BC7" s="10">
        <v>5</v>
      </c>
      <c r="BD7" s="10">
        <v>5</v>
      </c>
      <c r="BE7" s="10">
        <v>5</v>
      </c>
      <c r="BF7" s="10">
        <v>5</v>
      </c>
      <c r="BG7" s="10">
        <v>5</v>
      </c>
      <c r="BH7" s="10">
        <f>SUM(AP7:BG7)</f>
        <v>64</v>
      </c>
      <c r="BI7" s="10">
        <v>1</v>
      </c>
      <c r="BJ7" s="10">
        <v>1</v>
      </c>
      <c r="BK7" s="10">
        <v>1</v>
      </c>
      <c r="BL7" s="10">
        <v>3</v>
      </c>
      <c r="BM7" s="10">
        <v>5</v>
      </c>
      <c r="BN7" s="10">
        <v>5</v>
      </c>
      <c r="BO7" s="10">
        <v>5</v>
      </c>
      <c r="BP7" s="10">
        <v>1</v>
      </c>
      <c r="BQ7" s="10">
        <v>1</v>
      </c>
      <c r="BR7" s="10">
        <v>5</v>
      </c>
      <c r="BS7" s="10">
        <v>5</v>
      </c>
      <c r="BT7" s="10">
        <v>5</v>
      </c>
      <c r="BU7" s="10">
        <v>5</v>
      </c>
      <c r="BV7" s="10">
        <v>5</v>
      </c>
      <c r="BW7" s="10">
        <v>5</v>
      </c>
      <c r="BX7" s="10">
        <v>5</v>
      </c>
      <c r="BY7" s="10">
        <v>5</v>
      </c>
      <c r="BZ7" s="10">
        <v>5</v>
      </c>
      <c r="CA7" s="10">
        <f>SUM(SUM(BI7:BZ7))</f>
        <v>68</v>
      </c>
      <c r="CB7" s="10">
        <f>AVERAGE(CA7,BH7)</f>
        <v>66</v>
      </c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5">
        <f t="shared" si="0"/>
        <v>66</v>
      </c>
      <c r="FF7" s="15">
        <f t="shared" si="1"/>
        <v>64</v>
      </c>
      <c r="FG7" s="15">
        <f t="shared" si="2"/>
        <v>68</v>
      </c>
      <c r="FH7" s="24">
        <f t="shared" si="3"/>
        <v>-4</v>
      </c>
      <c r="FI7" s="25">
        <f t="shared" si="4"/>
        <v>4.2854956435548344</v>
      </c>
    </row>
    <row r="8" spans="1:165" ht="16.5" customHeight="1">
      <c r="A8" s="10">
        <v>5</v>
      </c>
      <c r="B8" s="19" t="s">
        <v>5</v>
      </c>
      <c r="C8" s="2">
        <v>140</v>
      </c>
      <c r="D8" s="10">
        <v>1</v>
      </c>
      <c r="E8" s="10">
        <v>1</v>
      </c>
      <c r="F8" s="10">
        <v>1</v>
      </c>
      <c r="G8" s="10">
        <v>4</v>
      </c>
      <c r="H8" s="10">
        <v>0</v>
      </c>
      <c r="I8" s="10">
        <v>5</v>
      </c>
      <c r="J8" s="10">
        <v>5</v>
      </c>
      <c r="K8" s="10">
        <v>5</v>
      </c>
      <c r="L8" s="10">
        <v>4</v>
      </c>
      <c r="M8" s="10">
        <v>5</v>
      </c>
      <c r="N8" s="10">
        <v>4</v>
      </c>
      <c r="O8" s="10">
        <v>5</v>
      </c>
      <c r="P8" s="10">
        <v>4</v>
      </c>
      <c r="Q8" s="10">
        <v>5</v>
      </c>
      <c r="R8" s="10">
        <v>5</v>
      </c>
      <c r="S8" s="10">
        <v>5</v>
      </c>
      <c r="T8" s="10">
        <v>5</v>
      </c>
      <c r="U8" s="10">
        <f>SUM(D8:T8)</f>
        <v>64</v>
      </c>
      <c r="V8" s="10">
        <v>1</v>
      </c>
      <c r="W8" s="10">
        <v>1</v>
      </c>
      <c r="X8" s="10">
        <v>1</v>
      </c>
      <c r="Y8" s="10">
        <v>4</v>
      </c>
      <c r="Z8" s="10">
        <v>5</v>
      </c>
      <c r="AA8" s="10">
        <v>5</v>
      </c>
      <c r="AB8" s="10">
        <v>5</v>
      </c>
      <c r="AC8" s="10">
        <v>5</v>
      </c>
      <c r="AD8" s="10">
        <v>4</v>
      </c>
      <c r="AE8" s="10">
        <v>4</v>
      </c>
      <c r="AF8" s="10">
        <v>4</v>
      </c>
      <c r="AG8" s="10">
        <v>5</v>
      </c>
      <c r="AH8" s="10">
        <v>4</v>
      </c>
      <c r="AI8" s="10">
        <v>5</v>
      </c>
      <c r="AJ8" s="10">
        <v>5</v>
      </c>
      <c r="AK8" s="10">
        <v>5</v>
      </c>
      <c r="AL8" s="10">
        <v>4</v>
      </c>
      <c r="AM8" s="10">
        <f>SUM(V8:AL8)</f>
        <v>67</v>
      </c>
      <c r="AN8" s="10">
        <f>AVERAGE(AM8,U8)</f>
        <v>65.5</v>
      </c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5">
        <f t="shared" si="0"/>
        <v>65.5</v>
      </c>
      <c r="FF8" s="15">
        <f t="shared" si="1"/>
        <v>64</v>
      </c>
      <c r="FG8" s="15">
        <f t="shared" si="2"/>
        <v>67</v>
      </c>
      <c r="FH8" s="15">
        <f t="shared" si="3"/>
        <v>-3</v>
      </c>
      <c r="FI8" s="25">
        <f t="shared" si="4"/>
        <v>3.2386570130681567</v>
      </c>
    </row>
    <row r="9" spans="1:165" ht="16.5" customHeight="1">
      <c r="A9" s="10">
        <v>6</v>
      </c>
      <c r="B9" s="19" t="s">
        <v>0</v>
      </c>
      <c r="C9" s="2">
        <v>106</v>
      </c>
      <c r="D9" s="10">
        <v>1</v>
      </c>
      <c r="E9" s="10">
        <v>1</v>
      </c>
      <c r="F9" s="10">
        <v>2</v>
      </c>
      <c r="G9" s="10">
        <v>5</v>
      </c>
      <c r="H9" s="10">
        <v>3</v>
      </c>
      <c r="I9" s="10">
        <v>5</v>
      </c>
      <c r="J9" s="10">
        <v>5</v>
      </c>
      <c r="K9" s="10">
        <v>5</v>
      </c>
      <c r="L9" s="10">
        <v>4</v>
      </c>
      <c r="M9" s="10">
        <v>5</v>
      </c>
      <c r="N9" s="10">
        <v>5</v>
      </c>
      <c r="O9" s="10">
        <v>4</v>
      </c>
      <c r="P9" s="10">
        <v>4</v>
      </c>
      <c r="Q9" s="10">
        <v>5</v>
      </c>
      <c r="R9" s="10">
        <v>5</v>
      </c>
      <c r="S9" s="10">
        <v>4</v>
      </c>
      <c r="T9" s="10">
        <v>5</v>
      </c>
      <c r="U9" s="10">
        <f>SUM(D9:T9)</f>
        <v>68</v>
      </c>
      <c r="V9" s="10">
        <v>1</v>
      </c>
      <c r="W9" s="10">
        <v>1</v>
      </c>
      <c r="X9" s="10">
        <v>2</v>
      </c>
      <c r="Y9" s="10">
        <v>5</v>
      </c>
      <c r="Z9" s="10">
        <v>5</v>
      </c>
      <c r="AA9" s="10">
        <v>5</v>
      </c>
      <c r="AB9" s="10">
        <v>5</v>
      </c>
      <c r="AC9" s="10">
        <v>5</v>
      </c>
      <c r="AD9" s="10">
        <v>5</v>
      </c>
      <c r="AE9" s="10">
        <v>5</v>
      </c>
      <c r="AF9" s="10">
        <v>5</v>
      </c>
      <c r="AG9" s="10">
        <v>5</v>
      </c>
      <c r="AH9" s="10">
        <v>4</v>
      </c>
      <c r="AI9" s="10">
        <v>5</v>
      </c>
      <c r="AJ9" s="10">
        <v>5</v>
      </c>
      <c r="AK9" s="10">
        <v>5</v>
      </c>
      <c r="AL9" s="10">
        <v>5</v>
      </c>
      <c r="AM9" s="10">
        <f>SUM(V9:AL9)</f>
        <v>73</v>
      </c>
      <c r="AN9" s="10">
        <f>AVERAGE(AM9,U9)</f>
        <v>70.5</v>
      </c>
      <c r="AO9" s="14">
        <v>107</v>
      </c>
      <c r="AP9" s="10">
        <v>1</v>
      </c>
      <c r="AQ9" s="10">
        <v>1</v>
      </c>
      <c r="AR9" s="10">
        <v>2</v>
      </c>
      <c r="AS9" s="10">
        <v>4</v>
      </c>
      <c r="AT9" s="10">
        <v>2</v>
      </c>
      <c r="AU9" s="10">
        <v>5</v>
      </c>
      <c r="AV9" s="10">
        <v>3</v>
      </c>
      <c r="AW9" s="10">
        <v>0</v>
      </c>
      <c r="AX9" s="10">
        <v>0</v>
      </c>
      <c r="AY9" s="10">
        <v>5</v>
      </c>
      <c r="AZ9" s="10">
        <v>4</v>
      </c>
      <c r="BA9" s="10">
        <v>5</v>
      </c>
      <c r="BB9" s="10">
        <v>5</v>
      </c>
      <c r="BC9" s="10">
        <v>5</v>
      </c>
      <c r="BD9" s="10">
        <v>5</v>
      </c>
      <c r="BE9" s="10">
        <v>5</v>
      </c>
      <c r="BF9" s="10">
        <v>5</v>
      </c>
      <c r="BG9" s="10">
        <v>5</v>
      </c>
      <c r="BH9" s="10">
        <f>SUM(AP9:BG9)</f>
        <v>62</v>
      </c>
      <c r="BI9" s="10">
        <v>1</v>
      </c>
      <c r="BJ9" s="10">
        <v>1</v>
      </c>
      <c r="BK9" s="10">
        <v>2</v>
      </c>
      <c r="BL9" s="10">
        <v>4</v>
      </c>
      <c r="BM9" s="10">
        <v>2</v>
      </c>
      <c r="BN9" s="10">
        <v>5</v>
      </c>
      <c r="BO9" s="10">
        <v>5</v>
      </c>
      <c r="BP9" s="10">
        <v>1</v>
      </c>
      <c r="BQ9" s="10">
        <v>0</v>
      </c>
      <c r="BR9" s="10">
        <v>5</v>
      </c>
      <c r="BS9" s="10">
        <v>1</v>
      </c>
      <c r="BT9" s="10">
        <v>5</v>
      </c>
      <c r="BU9" s="10">
        <v>5</v>
      </c>
      <c r="BV9" s="10">
        <v>5</v>
      </c>
      <c r="BW9" s="10">
        <v>5</v>
      </c>
      <c r="BX9" s="10">
        <v>5</v>
      </c>
      <c r="BY9" s="10">
        <v>4</v>
      </c>
      <c r="BZ9" s="10">
        <v>5</v>
      </c>
      <c r="CA9" s="10">
        <f>SUM(SUM(BI9:BZ9))</f>
        <v>61</v>
      </c>
      <c r="CB9" s="10">
        <f>AVERAGE(CA9,BH9)</f>
        <v>61.5</v>
      </c>
      <c r="CC9" s="14">
        <v>10</v>
      </c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>
        <v>1</v>
      </c>
      <c r="CU9" s="10">
        <v>1</v>
      </c>
      <c r="CV9" s="10">
        <v>2</v>
      </c>
      <c r="CW9" s="10">
        <v>4</v>
      </c>
      <c r="CX9" s="10">
        <v>5</v>
      </c>
      <c r="CY9" s="10">
        <v>3</v>
      </c>
      <c r="CZ9" s="10">
        <v>5</v>
      </c>
      <c r="DA9" s="10">
        <v>2</v>
      </c>
      <c r="DB9" s="10">
        <v>5</v>
      </c>
      <c r="DC9" s="10">
        <v>5</v>
      </c>
      <c r="DD9" s="10">
        <v>5</v>
      </c>
      <c r="DE9" s="10">
        <v>4</v>
      </c>
      <c r="DF9" s="10">
        <v>2</v>
      </c>
      <c r="DG9" s="10">
        <v>5</v>
      </c>
      <c r="DH9" s="10">
        <v>4</v>
      </c>
      <c r="DI9" s="10">
        <f>SUM(CT9:DH9)</f>
        <v>53</v>
      </c>
      <c r="DJ9" s="10">
        <f>AVERAGE(CS9,DI9)</f>
        <v>53</v>
      </c>
      <c r="DK9" s="14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5">
        <f t="shared" si="0"/>
        <v>65.396860986547082</v>
      </c>
      <c r="FF9" s="15">
        <f t="shared" si="1"/>
        <v>62.071748878923763</v>
      </c>
      <c r="FG9" s="15">
        <f t="shared" si="2"/>
        <v>66.345291479820631</v>
      </c>
      <c r="FH9" s="24">
        <f t="shared" si="3"/>
        <v>-4.2735426008968673</v>
      </c>
      <c r="FI9" s="25">
        <f t="shared" si="4"/>
        <v>4.7063083596098014</v>
      </c>
    </row>
    <row r="10" spans="1:165" ht="16.5" customHeight="1">
      <c r="A10" s="10">
        <v>7</v>
      </c>
      <c r="B10" s="19" t="s">
        <v>6</v>
      </c>
      <c r="C10" s="2">
        <v>99</v>
      </c>
      <c r="D10" s="10">
        <v>1</v>
      </c>
      <c r="E10" s="10">
        <v>1</v>
      </c>
      <c r="F10" s="10">
        <v>2</v>
      </c>
      <c r="G10" s="10">
        <v>2</v>
      </c>
      <c r="H10" s="10">
        <v>0</v>
      </c>
      <c r="I10" s="10">
        <v>5</v>
      </c>
      <c r="J10" s="10">
        <v>5</v>
      </c>
      <c r="K10" s="10">
        <v>4</v>
      </c>
      <c r="L10" s="10">
        <v>4</v>
      </c>
      <c r="M10" s="10">
        <v>5</v>
      </c>
      <c r="N10" s="10">
        <v>5</v>
      </c>
      <c r="O10" s="10">
        <v>5</v>
      </c>
      <c r="P10" s="10">
        <v>5</v>
      </c>
      <c r="Q10" s="10">
        <v>5</v>
      </c>
      <c r="R10" s="10">
        <v>5</v>
      </c>
      <c r="S10" s="10">
        <v>5</v>
      </c>
      <c r="T10" s="10">
        <v>5</v>
      </c>
      <c r="U10" s="10">
        <f>SUM(D10:T10)</f>
        <v>64</v>
      </c>
      <c r="V10" s="10">
        <v>1</v>
      </c>
      <c r="W10" s="10">
        <v>1</v>
      </c>
      <c r="X10" s="10">
        <v>2</v>
      </c>
      <c r="Y10" s="10">
        <v>2</v>
      </c>
      <c r="Z10" s="10">
        <v>3</v>
      </c>
      <c r="AA10" s="10">
        <v>5</v>
      </c>
      <c r="AB10" s="10">
        <v>5</v>
      </c>
      <c r="AC10" s="10">
        <v>4</v>
      </c>
      <c r="AD10" s="10">
        <v>5</v>
      </c>
      <c r="AE10" s="10">
        <v>5</v>
      </c>
      <c r="AF10" s="10">
        <v>5</v>
      </c>
      <c r="AG10" s="10">
        <v>5</v>
      </c>
      <c r="AH10" s="10">
        <v>4</v>
      </c>
      <c r="AI10" s="10">
        <v>4</v>
      </c>
      <c r="AJ10" s="10">
        <v>5</v>
      </c>
      <c r="AK10" s="10">
        <v>5</v>
      </c>
      <c r="AL10" s="10">
        <v>5</v>
      </c>
      <c r="AM10" s="10">
        <f>SUM(V10:AL10)</f>
        <v>66</v>
      </c>
      <c r="AN10" s="10">
        <f>AVERAGE(AM10,U10)</f>
        <v>65</v>
      </c>
      <c r="AO10" s="14">
        <v>87</v>
      </c>
      <c r="AP10" s="10">
        <v>1</v>
      </c>
      <c r="AQ10" s="10">
        <v>1</v>
      </c>
      <c r="AR10" s="10">
        <v>2</v>
      </c>
      <c r="AS10" s="10">
        <v>2</v>
      </c>
      <c r="AT10" s="10">
        <v>3</v>
      </c>
      <c r="AU10" s="10">
        <v>5</v>
      </c>
      <c r="AV10" s="10">
        <v>5</v>
      </c>
      <c r="AW10" s="10">
        <v>3</v>
      </c>
      <c r="AX10" s="10">
        <v>3</v>
      </c>
      <c r="AY10" s="10">
        <v>0</v>
      </c>
      <c r="AZ10" s="10">
        <v>5</v>
      </c>
      <c r="BA10" s="10">
        <v>5</v>
      </c>
      <c r="BB10" s="10">
        <v>5</v>
      </c>
      <c r="BC10" s="10">
        <v>5</v>
      </c>
      <c r="BD10" s="10">
        <v>5</v>
      </c>
      <c r="BE10" s="10">
        <v>5</v>
      </c>
      <c r="BF10" s="10">
        <v>5</v>
      </c>
      <c r="BG10" s="10">
        <v>5</v>
      </c>
      <c r="BH10" s="10">
        <f>SUM(AP10:BG10)</f>
        <v>65</v>
      </c>
      <c r="BI10" s="10">
        <v>1</v>
      </c>
      <c r="BJ10" s="10">
        <v>1</v>
      </c>
      <c r="BK10" s="10">
        <v>2</v>
      </c>
      <c r="BL10" s="10">
        <v>4</v>
      </c>
      <c r="BM10" s="10">
        <v>5</v>
      </c>
      <c r="BN10" s="10">
        <v>5</v>
      </c>
      <c r="BO10" s="10">
        <v>5</v>
      </c>
      <c r="BP10" s="10">
        <v>1</v>
      </c>
      <c r="BQ10" s="10">
        <v>1</v>
      </c>
      <c r="BR10" s="10">
        <v>5</v>
      </c>
      <c r="BS10" s="10">
        <v>5</v>
      </c>
      <c r="BT10" s="10">
        <v>4</v>
      </c>
      <c r="BU10" s="10">
        <v>4</v>
      </c>
      <c r="BV10" s="10">
        <v>5</v>
      </c>
      <c r="BW10" s="10">
        <v>5</v>
      </c>
      <c r="BX10" s="10">
        <v>4</v>
      </c>
      <c r="BY10" s="10">
        <v>3</v>
      </c>
      <c r="BZ10" s="10">
        <v>5</v>
      </c>
      <c r="CA10" s="10">
        <f>SUM(SUM(BI10:BZ10))</f>
        <v>65</v>
      </c>
      <c r="CB10" s="10">
        <f>AVERAGE(CA10,BH10)</f>
        <v>65</v>
      </c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5">
        <f t="shared" si="0"/>
        <v>65</v>
      </c>
      <c r="FF10" s="15">
        <f t="shared" si="1"/>
        <v>64.467741935483872</v>
      </c>
      <c r="FG10" s="15">
        <f t="shared" si="2"/>
        <v>65.532258064516128</v>
      </c>
      <c r="FH10" s="15">
        <f t="shared" si="3"/>
        <v>-1.0645161290322562</v>
      </c>
      <c r="FI10" s="25">
        <f t="shared" si="4"/>
        <v>1.1580408823397099</v>
      </c>
    </row>
    <row r="11" spans="1:165" ht="16.5" customHeight="1">
      <c r="A11" s="10">
        <v>8</v>
      </c>
      <c r="B11" s="19" t="s">
        <v>78</v>
      </c>
      <c r="C11" s="3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>
        <v>125</v>
      </c>
      <c r="DL11" s="10">
        <v>1</v>
      </c>
      <c r="DM11" s="10">
        <v>1</v>
      </c>
      <c r="DN11" s="10">
        <v>1</v>
      </c>
      <c r="DO11" s="10">
        <v>3</v>
      </c>
      <c r="DP11" s="10">
        <v>0</v>
      </c>
      <c r="DQ11" s="10">
        <v>3</v>
      </c>
      <c r="DR11" s="10">
        <v>3</v>
      </c>
      <c r="DS11" s="10">
        <v>3</v>
      </c>
      <c r="DT11" s="10">
        <v>3</v>
      </c>
      <c r="DU11" s="10">
        <v>1</v>
      </c>
      <c r="DV11" s="10">
        <v>3</v>
      </c>
      <c r="DW11" s="10">
        <v>1</v>
      </c>
      <c r="DX11" s="10">
        <v>2</v>
      </c>
      <c r="DY11" s="10">
        <v>2</v>
      </c>
      <c r="DZ11" s="10">
        <v>2</v>
      </c>
      <c r="EA11" s="10">
        <v>5</v>
      </c>
      <c r="EB11" s="10">
        <v>4</v>
      </c>
      <c r="EC11" s="10">
        <v>4</v>
      </c>
      <c r="ED11" s="10">
        <v>4</v>
      </c>
      <c r="EE11" s="10">
        <v>3</v>
      </c>
      <c r="EF11" s="10">
        <v>5</v>
      </c>
      <c r="EG11" s="10">
        <f>SUM(DL11:EF11)</f>
        <v>54</v>
      </c>
      <c r="EH11" s="10">
        <v>1</v>
      </c>
      <c r="EI11" s="10">
        <v>1</v>
      </c>
      <c r="EJ11" s="10">
        <v>1</v>
      </c>
      <c r="EK11" s="10">
        <v>5</v>
      </c>
      <c r="EL11" s="10">
        <v>5</v>
      </c>
      <c r="EM11" s="10">
        <v>3</v>
      </c>
      <c r="EN11" s="10">
        <v>3</v>
      </c>
      <c r="EO11" s="10">
        <v>3</v>
      </c>
      <c r="EP11" s="10">
        <v>1</v>
      </c>
      <c r="EQ11" s="10">
        <v>1</v>
      </c>
      <c r="ER11" s="10">
        <v>2</v>
      </c>
      <c r="ES11" s="10">
        <v>2</v>
      </c>
      <c r="ET11" s="10">
        <v>1</v>
      </c>
      <c r="EU11" s="10">
        <v>1</v>
      </c>
      <c r="EV11" s="10">
        <v>2</v>
      </c>
      <c r="EW11" s="10">
        <v>5</v>
      </c>
      <c r="EX11" s="10">
        <v>4</v>
      </c>
      <c r="EY11" s="10">
        <v>4</v>
      </c>
      <c r="EZ11" s="10">
        <v>4</v>
      </c>
      <c r="FA11" s="10">
        <v>3</v>
      </c>
      <c r="FB11" s="10">
        <v>5</v>
      </c>
      <c r="FC11" s="10">
        <f>SUM(EH11:FB11)</f>
        <v>57</v>
      </c>
      <c r="FD11" s="10">
        <f>AVERAGE(EG11,FC11)</f>
        <v>55.5</v>
      </c>
      <c r="FE11" s="15">
        <f>((C11*AN11+AO11*CB11+CC11*DJ11+FD11*DK11)/(C11+AO11+CC11+DK11))*1.17</f>
        <v>64.935000000000002</v>
      </c>
      <c r="FF11" s="15">
        <f t="shared" si="1"/>
        <v>54</v>
      </c>
      <c r="FG11" s="15">
        <f t="shared" si="2"/>
        <v>57</v>
      </c>
      <c r="FH11" s="15">
        <f t="shared" si="3"/>
        <v>-3</v>
      </c>
      <c r="FI11" s="25">
        <f t="shared" si="4"/>
        <v>3.8221988172245807</v>
      </c>
    </row>
    <row r="12" spans="1:165" ht="16.5" customHeight="1">
      <c r="A12" s="10">
        <v>9</v>
      </c>
      <c r="B12" s="19" t="s">
        <v>8</v>
      </c>
      <c r="C12" s="2">
        <v>82</v>
      </c>
      <c r="D12" s="10">
        <v>1</v>
      </c>
      <c r="E12" s="10">
        <v>1</v>
      </c>
      <c r="F12" s="10">
        <v>1</v>
      </c>
      <c r="G12" s="10">
        <v>3</v>
      </c>
      <c r="H12" s="10">
        <v>3</v>
      </c>
      <c r="I12" s="10">
        <v>5</v>
      </c>
      <c r="J12" s="10">
        <v>4</v>
      </c>
      <c r="K12" s="10">
        <v>5</v>
      </c>
      <c r="L12" s="10">
        <v>5</v>
      </c>
      <c r="M12" s="10">
        <v>5</v>
      </c>
      <c r="N12" s="10">
        <v>5</v>
      </c>
      <c r="O12" s="10">
        <v>5</v>
      </c>
      <c r="P12" s="10">
        <v>4</v>
      </c>
      <c r="Q12" s="10">
        <v>4</v>
      </c>
      <c r="R12" s="10">
        <v>3</v>
      </c>
      <c r="S12" s="10">
        <v>4</v>
      </c>
      <c r="T12" s="10">
        <v>5</v>
      </c>
      <c r="U12" s="10">
        <f t="shared" ref="U12:U19" si="5">SUM(D12:T12)</f>
        <v>63</v>
      </c>
      <c r="V12" s="10">
        <v>1</v>
      </c>
      <c r="W12" s="10">
        <v>1</v>
      </c>
      <c r="X12" s="10">
        <v>1</v>
      </c>
      <c r="Y12" s="10">
        <v>3</v>
      </c>
      <c r="Z12" s="10">
        <v>4</v>
      </c>
      <c r="AA12" s="10">
        <v>5</v>
      </c>
      <c r="AB12" s="10">
        <v>4</v>
      </c>
      <c r="AC12" s="10">
        <v>5</v>
      </c>
      <c r="AD12" s="10">
        <v>5</v>
      </c>
      <c r="AE12" s="10">
        <v>5</v>
      </c>
      <c r="AF12" s="10">
        <v>5</v>
      </c>
      <c r="AG12" s="10">
        <v>5</v>
      </c>
      <c r="AH12" s="10">
        <v>4</v>
      </c>
      <c r="AI12" s="10">
        <v>5</v>
      </c>
      <c r="AJ12" s="10">
        <v>5</v>
      </c>
      <c r="AK12" s="10">
        <v>5</v>
      </c>
      <c r="AL12" s="10">
        <v>3</v>
      </c>
      <c r="AM12" s="10">
        <f t="shared" ref="AM12:AM19" si="6">SUM(V12:AL12)</f>
        <v>66</v>
      </c>
      <c r="AN12" s="10">
        <f t="shared" ref="AN12:AN19" si="7">AVERAGE(AM12,U12)</f>
        <v>64.5</v>
      </c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5">
        <f t="shared" ref="FE12:FE19" si="8">(C12*AN12+AO12*CB12+CC12*DJ12+FD12*DK12)/(C12+AO12+CC12+DK12)</f>
        <v>64.5</v>
      </c>
      <c r="FF12" s="15">
        <f t="shared" si="1"/>
        <v>63</v>
      </c>
      <c r="FG12" s="15">
        <f t="shared" si="2"/>
        <v>66</v>
      </c>
      <c r="FH12" s="15">
        <f t="shared" si="3"/>
        <v>-3</v>
      </c>
      <c r="FI12" s="25">
        <f t="shared" si="4"/>
        <v>3.2888687497048723</v>
      </c>
    </row>
    <row r="13" spans="1:165" ht="16.5" customHeight="1">
      <c r="A13" s="10">
        <v>10</v>
      </c>
      <c r="B13" s="19" t="s">
        <v>13</v>
      </c>
      <c r="C13" s="2">
        <v>98</v>
      </c>
      <c r="D13" s="10">
        <v>0.8</v>
      </c>
      <c r="E13" s="10">
        <v>0.8</v>
      </c>
      <c r="F13" s="10">
        <v>2</v>
      </c>
      <c r="G13" s="10">
        <v>3</v>
      </c>
      <c r="H13" s="10">
        <v>0</v>
      </c>
      <c r="I13" s="10">
        <v>4</v>
      </c>
      <c r="J13" s="10">
        <v>5</v>
      </c>
      <c r="K13" s="10">
        <v>4</v>
      </c>
      <c r="L13" s="10">
        <v>4</v>
      </c>
      <c r="M13" s="10">
        <v>5</v>
      </c>
      <c r="N13" s="10">
        <v>4</v>
      </c>
      <c r="O13" s="10">
        <v>5</v>
      </c>
      <c r="P13" s="10">
        <v>5</v>
      </c>
      <c r="Q13" s="10">
        <v>5</v>
      </c>
      <c r="R13" s="10">
        <v>5</v>
      </c>
      <c r="S13" s="10">
        <v>5</v>
      </c>
      <c r="T13" s="10">
        <v>4</v>
      </c>
      <c r="U13" s="10">
        <f t="shared" si="5"/>
        <v>61.6</v>
      </c>
      <c r="V13" s="10">
        <v>0.8</v>
      </c>
      <c r="W13" s="10">
        <v>0.8</v>
      </c>
      <c r="X13" s="10">
        <v>2</v>
      </c>
      <c r="Y13" s="10">
        <v>3</v>
      </c>
      <c r="Z13" s="10">
        <v>5</v>
      </c>
      <c r="AA13" s="10">
        <v>5</v>
      </c>
      <c r="AB13" s="10">
        <v>5</v>
      </c>
      <c r="AC13" s="10">
        <v>4</v>
      </c>
      <c r="AD13" s="10">
        <v>4</v>
      </c>
      <c r="AE13" s="10">
        <v>5</v>
      </c>
      <c r="AF13" s="10">
        <v>4</v>
      </c>
      <c r="AG13" s="10">
        <v>5</v>
      </c>
      <c r="AH13" s="10">
        <v>4</v>
      </c>
      <c r="AI13" s="10">
        <v>5</v>
      </c>
      <c r="AJ13" s="10">
        <v>5</v>
      </c>
      <c r="AK13" s="10">
        <v>4</v>
      </c>
      <c r="AL13" s="10">
        <v>4</v>
      </c>
      <c r="AM13" s="10">
        <f t="shared" si="6"/>
        <v>65.599999999999994</v>
      </c>
      <c r="AN13" s="10">
        <f t="shared" si="7"/>
        <v>63.599999999999994</v>
      </c>
      <c r="AO13" s="14">
        <v>87</v>
      </c>
      <c r="AP13" s="10">
        <v>0.8</v>
      </c>
      <c r="AQ13" s="10">
        <v>0.8</v>
      </c>
      <c r="AR13" s="10">
        <v>2</v>
      </c>
      <c r="AS13" s="10">
        <v>4</v>
      </c>
      <c r="AT13" s="10">
        <v>0</v>
      </c>
      <c r="AU13" s="10">
        <v>5</v>
      </c>
      <c r="AV13" s="10">
        <v>4</v>
      </c>
      <c r="AW13" s="10">
        <v>2</v>
      </c>
      <c r="AX13" s="10">
        <v>1</v>
      </c>
      <c r="AY13" s="10">
        <v>5</v>
      </c>
      <c r="AZ13" s="10">
        <v>4</v>
      </c>
      <c r="BA13" s="10">
        <v>5</v>
      </c>
      <c r="BB13" s="10">
        <v>5</v>
      </c>
      <c r="BC13" s="10">
        <v>5</v>
      </c>
      <c r="BD13" s="10">
        <v>5</v>
      </c>
      <c r="BE13" s="10">
        <v>5</v>
      </c>
      <c r="BF13" s="10">
        <v>5</v>
      </c>
      <c r="BG13" s="10">
        <v>5</v>
      </c>
      <c r="BH13" s="10">
        <f>SUM(AP13:BG13)</f>
        <v>63.6</v>
      </c>
      <c r="BI13" s="10">
        <v>0.8</v>
      </c>
      <c r="BJ13" s="10">
        <v>0.8</v>
      </c>
      <c r="BK13" s="10">
        <v>2</v>
      </c>
      <c r="BL13" s="10">
        <v>4</v>
      </c>
      <c r="BM13" s="10">
        <v>5</v>
      </c>
      <c r="BN13" s="10">
        <v>5</v>
      </c>
      <c r="BO13" s="10">
        <v>5</v>
      </c>
      <c r="BP13" s="10">
        <v>1</v>
      </c>
      <c r="BQ13" s="10">
        <v>2</v>
      </c>
      <c r="BR13" s="10">
        <v>5</v>
      </c>
      <c r="BS13" s="10">
        <v>4</v>
      </c>
      <c r="BT13" s="10">
        <v>4</v>
      </c>
      <c r="BU13" s="10">
        <v>4</v>
      </c>
      <c r="BV13" s="10">
        <v>5</v>
      </c>
      <c r="BW13" s="10">
        <v>5</v>
      </c>
      <c r="BX13" s="10">
        <v>5</v>
      </c>
      <c r="BY13" s="10">
        <v>5</v>
      </c>
      <c r="BZ13" s="10">
        <v>4</v>
      </c>
      <c r="CA13" s="10">
        <f>SUM(SUM(BI13:BZ13))</f>
        <v>66.599999999999994</v>
      </c>
      <c r="CB13" s="10">
        <f>AVERAGE(CA13,BH13)</f>
        <v>65.099999999999994</v>
      </c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5">
        <f t="shared" si="8"/>
        <v>64.305405405405409</v>
      </c>
      <c r="FF13" s="15">
        <f t="shared" si="1"/>
        <v>62.54054054054054</v>
      </c>
      <c r="FG13" s="15">
        <f t="shared" si="2"/>
        <v>66.070270270270271</v>
      </c>
      <c r="FH13" s="15">
        <f t="shared" si="3"/>
        <v>-3.5297297297297305</v>
      </c>
      <c r="FI13" s="25">
        <f t="shared" si="4"/>
        <v>3.8813157492943207</v>
      </c>
    </row>
    <row r="14" spans="1:165" ht="16.5" customHeight="1">
      <c r="A14" s="10">
        <v>11</v>
      </c>
      <c r="B14" s="19" t="s">
        <v>23</v>
      </c>
      <c r="C14" s="3">
        <v>116</v>
      </c>
      <c r="D14" s="10">
        <v>0.5</v>
      </c>
      <c r="E14" s="10">
        <v>1</v>
      </c>
      <c r="F14" s="10">
        <v>1</v>
      </c>
      <c r="G14" s="10">
        <v>0</v>
      </c>
      <c r="H14" s="10">
        <v>0</v>
      </c>
      <c r="I14" s="10">
        <v>5</v>
      </c>
      <c r="J14" s="10">
        <v>4</v>
      </c>
      <c r="K14" s="10">
        <v>4</v>
      </c>
      <c r="L14" s="10">
        <v>5</v>
      </c>
      <c r="M14" s="10">
        <v>5</v>
      </c>
      <c r="N14" s="10">
        <v>5</v>
      </c>
      <c r="O14" s="10">
        <v>5</v>
      </c>
      <c r="P14" s="10">
        <v>5</v>
      </c>
      <c r="Q14" s="10">
        <v>4</v>
      </c>
      <c r="R14" s="10">
        <v>5</v>
      </c>
      <c r="S14" s="10">
        <v>5</v>
      </c>
      <c r="T14" s="10">
        <v>5</v>
      </c>
      <c r="U14" s="10">
        <f t="shared" si="5"/>
        <v>59.5</v>
      </c>
      <c r="V14" s="10">
        <v>0.5</v>
      </c>
      <c r="W14" s="10">
        <v>1</v>
      </c>
      <c r="X14" s="10">
        <v>1</v>
      </c>
      <c r="Y14" s="10">
        <v>3</v>
      </c>
      <c r="Z14" s="10">
        <v>5</v>
      </c>
      <c r="AA14" s="10">
        <v>5</v>
      </c>
      <c r="AB14" s="10">
        <v>4</v>
      </c>
      <c r="AC14" s="10">
        <v>4</v>
      </c>
      <c r="AD14" s="10">
        <v>5</v>
      </c>
      <c r="AE14" s="10">
        <v>5</v>
      </c>
      <c r="AF14" s="10">
        <v>5</v>
      </c>
      <c r="AG14" s="10">
        <v>5</v>
      </c>
      <c r="AH14" s="10">
        <v>5</v>
      </c>
      <c r="AI14" s="10">
        <v>5</v>
      </c>
      <c r="AJ14" s="10">
        <v>5</v>
      </c>
      <c r="AK14" s="10">
        <v>5</v>
      </c>
      <c r="AL14" s="10">
        <v>5</v>
      </c>
      <c r="AM14" s="10">
        <f t="shared" si="6"/>
        <v>68.5</v>
      </c>
      <c r="AN14" s="10">
        <f t="shared" si="7"/>
        <v>64</v>
      </c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5">
        <f t="shared" si="8"/>
        <v>64</v>
      </c>
      <c r="FF14" s="15">
        <f t="shared" si="1"/>
        <v>59.5</v>
      </c>
      <c r="FG14" s="15">
        <f t="shared" si="2"/>
        <v>68.5</v>
      </c>
      <c r="FH14" s="24">
        <f t="shared" si="3"/>
        <v>-9</v>
      </c>
      <c r="FI14" s="25">
        <f t="shared" si="4"/>
        <v>9.9436891104358249</v>
      </c>
    </row>
    <row r="15" spans="1:165" ht="16.5" customHeight="1">
      <c r="A15" s="10">
        <v>12</v>
      </c>
      <c r="B15" s="19" t="s">
        <v>32</v>
      </c>
      <c r="C15" s="3">
        <v>178</v>
      </c>
      <c r="D15" s="10">
        <v>0.5</v>
      </c>
      <c r="E15" s="10">
        <v>1</v>
      </c>
      <c r="F15" s="10">
        <v>2</v>
      </c>
      <c r="G15" s="10">
        <v>4</v>
      </c>
      <c r="H15" s="10">
        <v>0</v>
      </c>
      <c r="I15" s="10">
        <v>5</v>
      </c>
      <c r="J15" s="10">
        <v>5</v>
      </c>
      <c r="K15" s="10">
        <v>4</v>
      </c>
      <c r="L15" s="10">
        <v>3</v>
      </c>
      <c r="M15" s="10">
        <v>5</v>
      </c>
      <c r="N15" s="10">
        <v>4</v>
      </c>
      <c r="O15" s="10">
        <v>5</v>
      </c>
      <c r="P15" s="10">
        <v>5</v>
      </c>
      <c r="Q15" s="10">
        <v>2</v>
      </c>
      <c r="R15" s="10">
        <v>3</v>
      </c>
      <c r="S15" s="10">
        <v>4</v>
      </c>
      <c r="T15" s="10">
        <v>5</v>
      </c>
      <c r="U15" s="10">
        <f t="shared" si="5"/>
        <v>57.5</v>
      </c>
      <c r="V15" s="10">
        <v>0.5</v>
      </c>
      <c r="W15" s="10">
        <v>1</v>
      </c>
      <c r="X15" s="10">
        <v>2</v>
      </c>
      <c r="Y15" s="10">
        <v>4</v>
      </c>
      <c r="Z15" s="10">
        <v>5</v>
      </c>
      <c r="AA15" s="10">
        <v>5</v>
      </c>
      <c r="AB15" s="10">
        <v>5</v>
      </c>
      <c r="AC15" s="10">
        <v>4</v>
      </c>
      <c r="AD15" s="10">
        <v>5</v>
      </c>
      <c r="AE15" s="10">
        <v>5</v>
      </c>
      <c r="AF15" s="10">
        <v>4</v>
      </c>
      <c r="AG15" s="10">
        <v>5</v>
      </c>
      <c r="AH15" s="10">
        <v>5</v>
      </c>
      <c r="AI15" s="10">
        <v>5</v>
      </c>
      <c r="AJ15" s="10">
        <v>5</v>
      </c>
      <c r="AK15" s="10">
        <v>5</v>
      </c>
      <c r="AL15" s="10">
        <v>5</v>
      </c>
      <c r="AM15" s="10">
        <f t="shared" si="6"/>
        <v>70.5</v>
      </c>
      <c r="AN15" s="10">
        <f t="shared" si="7"/>
        <v>64</v>
      </c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5">
        <f t="shared" si="8"/>
        <v>64</v>
      </c>
      <c r="FF15" s="15">
        <f t="shared" si="1"/>
        <v>57.5</v>
      </c>
      <c r="FG15" s="15">
        <f t="shared" si="2"/>
        <v>70.5</v>
      </c>
      <c r="FH15" s="24">
        <f t="shared" si="3"/>
        <v>-13</v>
      </c>
      <c r="FI15" s="25">
        <f t="shared" si="4"/>
        <v>14.363106492851745</v>
      </c>
    </row>
    <row r="16" spans="1:165" ht="16.5" customHeight="1">
      <c r="A16" s="10">
        <v>13</v>
      </c>
      <c r="B16" s="19" t="s">
        <v>29</v>
      </c>
      <c r="C16" s="3">
        <v>102</v>
      </c>
      <c r="D16" s="10">
        <v>1</v>
      </c>
      <c r="E16" s="10">
        <v>1</v>
      </c>
      <c r="F16" s="10">
        <v>0</v>
      </c>
      <c r="G16" s="10">
        <v>1</v>
      </c>
      <c r="H16" s="10">
        <v>0</v>
      </c>
      <c r="I16" s="10">
        <v>5</v>
      </c>
      <c r="J16" s="10">
        <v>4</v>
      </c>
      <c r="K16" s="10">
        <v>4</v>
      </c>
      <c r="L16" s="10">
        <v>3</v>
      </c>
      <c r="M16" s="10">
        <v>5</v>
      </c>
      <c r="N16" s="10">
        <v>5</v>
      </c>
      <c r="O16" s="10">
        <v>5</v>
      </c>
      <c r="P16" s="10">
        <v>5</v>
      </c>
      <c r="Q16" s="10">
        <v>5</v>
      </c>
      <c r="R16" s="10">
        <v>5</v>
      </c>
      <c r="S16" s="10">
        <v>4</v>
      </c>
      <c r="T16" s="10">
        <v>5</v>
      </c>
      <c r="U16" s="10">
        <f t="shared" si="5"/>
        <v>58</v>
      </c>
      <c r="V16" s="10">
        <v>1</v>
      </c>
      <c r="W16" s="10">
        <v>1</v>
      </c>
      <c r="X16" s="10">
        <v>0</v>
      </c>
      <c r="Y16" s="10">
        <v>2</v>
      </c>
      <c r="Z16" s="10">
        <v>4</v>
      </c>
      <c r="AA16" s="10">
        <v>5</v>
      </c>
      <c r="AB16" s="10">
        <v>4</v>
      </c>
      <c r="AC16" s="10">
        <v>4</v>
      </c>
      <c r="AD16" s="10">
        <v>5</v>
      </c>
      <c r="AE16" s="10">
        <v>5</v>
      </c>
      <c r="AF16" s="10">
        <v>4</v>
      </c>
      <c r="AG16" s="10">
        <v>5</v>
      </c>
      <c r="AH16" s="10">
        <v>4</v>
      </c>
      <c r="AI16" s="10">
        <v>4</v>
      </c>
      <c r="AJ16" s="10">
        <v>5</v>
      </c>
      <c r="AK16" s="10">
        <v>4</v>
      </c>
      <c r="AL16" s="10">
        <v>4</v>
      </c>
      <c r="AM16" s="10">
        <f t="shared" si="6"/>
        <v>61</v>
      </c>
      <c r="AN16" s="10">
        <f t="shared" si="7"/>
        <v>59.5</v>
      </c>
      <c r="AO16" s="10">
        <v>103</v>
      </c>
      <c r="AP16" s="10">
        <v>1</v>
      </c>
      <c r="AQ16" s="10">
        <v>1</v>
      </c>
      <c r="AR16" s="10">
        <v>0</v>
      </c>
      <c r="AS16" s="10">
        <v>5</v>
      </c>
      <c r="AT16" s="10">
        <v>5</v>
      </c>
      <c r="AU16" s="10">
        <v>5</v>
      </c>
      <c r="AV16" s="10">
        <v>3</v>
      </c>
      <c r="AW16" s="10">
        <v>3</v>
      </c>
      <c r="AX16" s="10">
        <v>0</v>
      </c>
      <c r="AY16" s="10">
        <v>5</v>
      </c>
      <c r="AZ16" s="10">
        <v>5</v>
      </c>
      <c r="BA16" s="10">
        <v>5</v>
      </c>
      <c r="BB16" s="10">
        <v>5</v>
      </c>
      <c r="BC16" s="10">
        <v>5</v>
      </c>
      <c r="BD16" s="10">
        <v>4</v>
      </c>
      <c r="BE16" s="10">
        <v>5</v>
      </c>
      <c r="BF16" s="10">
        <v>5</v>
      </c>
      <c r="BG16" s="10">
        <v>4</v>
      </c>
      <c r="BH16" s="10">
        <f>SUM(AP16:BG16)</f>
        <v>66</v>
      </c>
      <c r="BI16" s="10">
        <v>1</v>
      </c>
      <c r="BJ16" s="10">
        <v>1</v>
      </c>
      <c r="BK16" s="10">
        <v>0</v>
      </c>
      <c r="BL16" s="10">
        <v>5</v>
      </c>
      <c r="BM16" s="10">
        <v>5</v>
      </c>
      <c r="BN16" s="10">
        <v>5</v>
      </c>
      <c r="BO16" s="10">
        <v>5</v>
      </c>
      <c r="BP16" s="10">
        <v>2</v>
      </c>
      <c r="BQ16" s="10">
        <v>2</v>
      </c>
      <c r="BR16" s="10">
        <v>5</v>
      </c>
      <c r="BS16" s="10">
        <v>5</v>
      </c>
      <c r="BT16" s="10">
        <v>4</v>
      </c>
      <c r="BU16" s="10">
        <v>4</v>
      </c>
      <c r="BV16" s="10">
        <v>5</v>
      </c>
      <c r="BW16" s="10">
        <v>5</v>
      </c>
      <c r="BX16" s="10">
        <v>5</v>
      </c>
      <c r="BY16" s="10">
        <v>5</v>
      </c>
      <c r="BZ16" s="10">
        <v>5</v>
      </c>
      <c r="CA16" s="10">
        <f>SUM(SUM(BI16:BZ16))</f>
        <v>69</v>
      </c>
      <c r="CB16" s="10">
        <f>AVERAGE(CA16,BH16)</f>
        <v>67.5</v>
      </c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5">
        <f t="shared" si="8"/>
        <v>63.519512195121948</v>
      </c>
      <c r="FF16" s="15">
        <f t="shared" si="1"/>
        <v>62.019512195121948</v>
      </c>
      <c r="FG16" s="15">
        <f t="shared" si="2"/>
        <v>65.019512195121948</v>
      </c>
      <c r="FH16" s="15">
        <f t="shared" si="3"/>
        <v>-3</v>
      </c>
      <c r="FI16" s="25">
        <f t="shared" si="4"/>
        <v>3.3396357595490755</v>
      </c>
    </row>
    <row r="17" spans="1:165" ht="16.5" customHeight="1">
      <c r="A17" s="10">
        <v>14</v>
      </c>
      <c r="B17" s="19" t="s">
        <v>9</v>
      </c>
      <c r="C17" s="2">
        <v>148</v>
      </c>
      <c r="D17" s="10">
        <v>1</v>
      </c>
      <c r="E17" s="10">
        <v>0.8</v>
      </c>
      <c r="F17" s="10">
        <v>0</v>
      </c>
      <c r="G17" s="10">
        <v>5</v>
      </c>
      <c r="H17" s="10">
        <v>0</v>
      </c>
      <c r="I17" s="10">
        <v>5</v>
      </c>
      <c r="J17" s="10">
        <v>5</v>
      </c>
      <c r="K17" s="10">
        <v>4</v>
      </c>
      <c r="L17" s="10">
        <v>5</v>
      </c>
      <c r="M17" s="10">
        <v>5</v>
      </c>
      <c r="N17" s="10">
        <v>4</v>
      </c>
      <c r="O17" s="10">
        <v>5</v>
      </c>
      <c r="P17" s="10">
        <v>3</v>
      </c>
      <c r="Q17" s="10">
        <v>5</v>
      </c>
      <c r="R17" s="10">
        <v>5</v>
      </c>
      <c r="S17" s="10">
        <v>5</v>
      </c>
      <c r="T17" s="10">
        <v>5</v>
      </c>
      <c r="U17" s="10">
        <f t="shared" si="5"/>
        <v>62.8</v>
      </c>
      <c r="V17" s="10">
        <v>1</v>
      </c>
      <c r="W17" s="10">
        <v>0.8</v>
      </c>
      <c r="X17" s="10">
        <v>0</v>
      </c>
      <c r="Y17" s="10">
        <v>5</v>
      </c>
      <c r="Z17" s="10">
        <v>5</v>
      </c>
      <c r="AA17" s="10">
        <v>5</v>
      </c>
      <c r="AB17" s="10">
        <v>5</v>
      </c>
      <c r="AC17" s="10">
        <v>4</v>
      </c>
      <c r="AD17" s="10">
        <v>5</v>
      </c>
      <c r="AE17" s="10">
        <v>5</v>
      </c>
      <c r="AF17" s="10">
        <v>4</v>
      </c>
      <c r="AG17" s="10">
        <v>4</v>
      </c>
      <c r="AH17" s="10">
        <v>3</v>
      </c>
      <c r="AI17" s="10">
        <v>5</v>
      </c>
      <c r="AJ17" s="10">
        <v>5</v>
      </c>
      <c r="AK17" s="10">
        <v>5</v>
      </c>
      <c r="AL17" s="10">
        <v>5</v>
      </c>
      <c r="AM17" s="10">
        <f t="shared" si="6"/>
        <v>66.8</v>
      </c>
      <c r="AN17" s="10">
        <f t="shared" si="7"/>
        <v>64.8</v>
      </c>
      <c r="AO17" s="14">
        <v>103</v>
      </c>
      <c r="AP17" s="10">
        <v>1</v>
      </c>
      <c r="AQ17" s="10">
        <v>0.8</v>
      </c>
      <c r="AR17" s="10">
        <v>0</v>
      </c>
      <c r="AS17" s="10">
        <v>4</v>
      </c>
      <c r="AT17" s="10">
        <v>1</v>
      </c>
      <c r="AU17" s="10">
        <v>5</v>
      </c>
      <c r="AV17" s="10">
        <v>4</v>
      </c>
      <c r="AW17" s="10">
        <v>2</v>
      </c>
      <c r="AX17" s="10">
        <v>0</v>
      </c>
      <c r="AY17" s="10">
        <v>5</v>
      </c>
      <c r="AZ17" s="10">
        <v>5</v>
      </c>
      <c r="BA17" s="10">
        <v>5</v>
      </c>
      <c r="BB17" s="10">
        <v>5</v>
      </c>
      <c r="BC17" s="10">
        <v>5</v>
      </c>
      <c r="BD17" s="10">
        <v>5</v>
      </c>
      <c r="BE17" s="10">
        <v>5</v>
      </c>
      <c r="BF17" s="10">
        <v>5</v>
      </c>
      <c r="BG17" s="10">
        <v>4</v>
      </c>
      <c r="BH17" s="10">
        <f>SUM(AP17:BG17)</f>
        <v>61.8</v>
      </c>
      <c r="BI17" s="10">
        <v>1</v>
      </c>
      <c r="BJ17" s="10">
        <v>0.8</v>
      </c>
      <c r="BK17" s="10">
        <v>0</v>
      </c>
      <c r="BL17" s="10">
        <v>4</v>
      </c>
      <c r="BM17" s="10">
        <v>5</v>
      </c>
      <c r="BN17" s="10">
        <v>4</v>
      </c>
      <c r="BO17" s="10">
        <v>5</v>
      </c>
      <c r="BP17" s="10">
        <v>2</v>
      </c>
      <c r="BQ17" s="10">
        <v>2</v>
      </c>
      <c r="BR17" s="10">
        <v>5</v>
      </c>
      <c r="BS17" s="10">
        <v>5</v>
      </c>
      <c r="BT17" s="10">
        <v>4</v>
      </c>
      <c r="BU17" s="10">
        <v>5</v>
      </c>
      <c r="BV17" s="10">
        <v>5</v>
      </c>
      <c r="BW17" s="10">
        <v>5</v>
      </c>
      <c r="BX17" s="10">
        <v>5</v>
      </c>
      <c r="BY17" s="10">
        <v>5</v>
      </c>
      <c r="BZ17" s="10">
        <v>5</v>
      </c>
      <c r="CA17" s="10">
        <f>SUM(SUM(BI17:BZ17))</f>
        <v>67.8</v>
      </c>
      <c r="CB17" s="10">
        <f>AVERAGE(CA17,BH17)</f>
        <v>64.8</v>
      </c>
      <c r="CC17" s="14">
        <v>16</v>
      </c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>
        <v>1</v>
      </c>
      <c r="CU17" s="10">
        <v>0.8</v>
      </c>
      <c r="CV17" s="10">
        <v>0</v>
      </c>
      <c r="CW17" s="10">
        <v>4</v>
      </c>
      <c r="CX17" s="10">
        <v>5</v>
      </c>
      <c r="CY17" s="10">
        <v>4</v>
      </c>
      <c r="CZ17" s="10">
        <v>2</v>
      </c>
      <c r="DA17" s="10">
        <v>1</v>
      </c>
      <c r="DB17" s="10">
        <v>3</v>
      </c>
      <c r="DC17" s="10">
        <v>4</v>
      </c>
      <c r="DD17" s="10">
        <v>4</v>
      </c>
      <c r="DE17" s="10">
        <v>4</v>
      </c>
      <c r="DF17" s="10">
        <v>1</v>
      </c>
      <c r="DG17" s="10">
        <v>3</v>
      </c>
      <c r="DH17" s="10">
        <v>3</v>
      </c>
      <c r="DI17" s="10">
        <f>SUM(CT17:DH17)</f>
        <v>39.799999999999997</v>
      </c>
      <c r="DJ17" s="10">
        <f>AVERAGE(CS17,DI17)</f>
        <v>39.799999999999997</v>
      </c>
      <c r="DK17" s="14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5">
        <f t="shared" si="8"/>
        <v>63.301872659176027</v>
      </c>
      <c r="FF17" s="15">
        <f t="shared" si="1"/>
        <v>58.650936329588014</v>
      </c>
      <c r="FG17" s="15">
        <f t="shared" si="2"/>
        <v>65.567790262172281</v>
      </c>
      <c r="FH17" s="24">
        <f t="shared" si="3"/>
        <v>-6.9168539325842673</v>
      </c>
      <c r="FI17" s="25">
        <f t="shared" si="4"/>
        <v>7.874745546669855</v>
      </c>
    </row>
    <row r="18" spans="1:165" ht="16.5" customHeight="1">
      <c r="A18" s="10">
        <v>15</v>
      </c>
      <c r="B18" s="19" t="s">
        <v>26</v>
      </c>
      <c r="C18" s="2">
        <v>597</v>
      </c>
      <c r="D18" s="10">
        <v>1</v>
      </c>
      <c r="E18" s="10">
        <v>0.8</v>
      </c>
      <c r="F18" s="10">
        <v>1</v>
      </c>
      <c r="G18" s="10">
        <v>5</v>
      </c>
      <c r="H18" s="10">
        <v>0</v>
      </c>
      <c r="I18" s="10">
        <v>5</v>
      </c>
      <c r="J18" s="10">
        <v>5</v>
      </c>
      <c r="K18" s="10">
        <v>3</v>
      </c>
      <c r="L18" s="10">
        <v>5</v>
      </c>
      <c r="M18" s="10">
        <v>5</v>
      </c>
      <c r="N18" s="10">
        <v>4</v>
      </c>
      <c r="O18" s="10">
        <v>5</v>
      </c>
      <c r="P18" s="10">
        <v>3</v>
      </c>
      <c r="Q18" s="10">
        <v>3</v>
      </c>
      <c r="R18" s="10">
        <v>3</v>
      </c>
      <c r="S18" s="10">
        <v>5</v>
      </c>
      <c r="T18" s="10">
        <v>5</v>
      </c>
      <c r="U18" s="10">
        <f t="shared" si="5"/>
        <v>58.8</v>
      </c>
      <c r="V18" s="10">
        <v>1</v>
      </c>
      <c r="W18" s="10">
        <v>0.8</v>
      </c>
      <c r="X18" s="10">
        <v>1</v>
      </c>
      <c r="Y18" s="10">
        <v>5</v>
      </c>
      <c r="Z18" s="10">
        <v>5</v>
      </c>
      <c r="AA18" s="10">
        <v>5</v>
      </c>
      <c r="AB18" s="10">
        <v>5</v>
      </c>
      <c r="AC18" s="10">
        <v>3</v>
      </c>
      <c r="AD18" s="10">
        <v>5</v>
      </c>
      <c r="AE18" s="10">
        <v>5</v>
      </c>
      <c r="AF18" s="10">
        <v>4</v>
      </c>
      <c r="AG18" s="10">
        <v>5</v>
      </c>
      <c r="AH18" s="10">
        <v>3</v>
      </c>
      <c r="AI18" s="10">
        <v>5</v>
      </c>
      <c r="AJ18" s="10">
        <v>5</v>
      </c>
      <c r="AK18" s="10">
        <v>5</v>
      </c>
      <c r="AL18" s="10">
        <v>5</v>
      </c>
      <c r="AM18" s="10">
        <f t="shared" si="6"/>
        <v>67.8</v>
      </c>
      <c r="AN18" s="10">
        <f t="shared" si="7"/>
        <v>63.3</v>
      </c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5">
        <f t="shared" si="8"/>
        <v>63.3</v>
      </c>
      <c r="FF18" s="15">
        <f t="shared" si="1"/>
        <v>58.8</v>
      </c>
      <c r="FG18" s="15">
        <f t="shared" si="2"/>
        <v>67.8</v>
      </c>
      <c r="FH18" s="24">
        <f t="shared" si="3"/>
        <v>-9</v>
      </c>
      <c r="FI18" s="25">
        <f t="shared" si="4"/>
        <v>10.053650917344278</v>
      </c>
    </row>
    <row r="19" spans="1:165" ht="16.5" customHeight="1">
      <c r="A19" s="10">
        <v>16</v>
      </c>
      <c r="B19" s="19" t="s">
        <v>22</v>
      </c>
      <c r="C19" s="2">
        <v>231</v>
      </c>
      <c r="D19" s="10">
        <v>1</v>
      </c>
      <c r="E19" s="10">
        <v>1</v>
      </c>
      <c r="F19" s="10">
        <v>2</v>
      </c>
      <c r="G19" s="10">
        <v>2</v>
      </c>
      <c r="H19" s="10">
        <v>2</v>
      </c>
      <c r="I19" s="10">
        <v>4</v>
      </c>
      <c r="J19" s="10">
        <v>5</v>
      </c>
      <c r="K19" s="10">
        <v>5</v>
      </c>
      <c r="L19" s="10">
        <v>4</v>
      </c>
      <c r="M19" s="10">
        <v>4</v>
      </c>
      <c r="N19" s="10">
        <v>5</v>
      </c>
      <c r="O19" s="10">
        <v>4</v>
      </c>
      <c r="P19" s="10">
        <v>5</v>
      </c>
      <c r="Q19" s="10">
        <v>3</v>
      </c>
      <c r="R19" s="10">
        <v>4</v>
      </c>
      <c r="S19" s="10">
        <v>5</v>
      </c>
      <c r="T19" s="10">
        <v>4</v>
      </c>
      <c r="U19" s="10">
        <f t="shared" si="5"/>
        <v>60</v>
      </c>
      <c r="V19" s="10">
        <v>1</v>
      </c>
      <c r="W19" s="10">
        <v>1</v>
      </c>
      <c r="X19" s="10">
        <v>2</v>
      </c>
      <c r="Y19" s="10">
        <v>2</v>
      </c>
      <c r="Z19" s="10">
        <v>5</v>
      </c>
      <c r="AA19" s="10">
        <v>4</v>
      </c>
      <c r="AB19" s="10">
        <v>5</v>
      </c>
      <c r="AC19" s="10">
        <v>5</v>
      </c>
      <c r="AD19" s="10">
        <v>5</v>
      </c>
      <c r="AE19" s="10">
        <v>5</v>
      </c>
      <c r="AF19" s="10">
        <v>5</v>
      </c>
      <c r="AG19" s="10">
        <v>3</v>
      </c>
      <c r="AH19" s="10">
        <v>5</v>
      </c>
      <c r="AI19" s="10">
        <v>5</v>
      </c>
      <c r="AJ19" s="10">
        <v>5</v>
      </c>
      <c r="AK19" s="10">
        <v>4</v>
      </c>
      <c r="AL19" s="10">
        <v>5</v>
      </c>
      <c r="AM19" s="10">
        <f t="shared" si="6"/>
        <v>67</v>
      </c>
      <c r="AN19" s="10">
        <f t="shared" si="7"/>
        <v>63.5</v>
      </c>
      <c r="AO19" s="14">
        <v>225</v>
      </c>
      <c r="AP19" s="10">
        <v>1</v>
      </c>
      <c r="AQ19" s="10">
        <v>1</v>
      </c>
      <c r="AR19" s="10">
        <v>2</v>
      </c>
      <c r="AS19" s="10">
        <v>2</v>
      </c>
      <c r="AT19" s="10">
        <v>1</v>
      </c>
      <c r="AU19" s="10">
        <v>5</v>
      </c>
      <c r="AV19" s="10">
        <v>3</v>
      </c>
      <c r="AW19" s="10">
        <v>3</v>
      </c>
      <c r="AX19" s="10">
        <v>3</v>
      </c>
      <c r="AY19" s="10">
        <v>5</v>
      </c>
      <c r="AZ19" s="10">
        <v>5</v>
      </c>
      <c r="BA19" s="10">
        <v>5</v>
      </c>
      <c r="BB19" s="10">
        <v>5</v>
      </c>
      <c r="BC19" s="10">
        <v>5</v>
      </c>
      <c r="BD19" s="10">
        <v>5</v>
      </c>
      <c r="BE19" s="10">
        <v>4</v>
      </c>
      <c r="BF19" s="10">
        <v>5</v>
      </c>
      <c r="BG19" s="10">
        <v>5</v>
      </c>
      <c r="BH19" s="10">
        <f>SUM(AP19:BG19)</f>
        <v>65</v>
      </c>
      <c r="BI19" s="10">
        <v>1</v>
      </c>
      <c r="BJ19" s="10">
        <v>1</v>
      </c>
      <c r="BK19" s="10">
        <v>2</v>
      </c>
      <c r="BL19" s="10">
        <v>2</v>
      </c>
      <c r="BM19" s="10">
        <v>5</v>
      </c>
      <c r="BN19" s="10">
        <v>5</v>
      </c>
      <c r="BO19" s="10">
        <v>5</v>
      </c>
      <c r="BP19" s="10">
        <v>2</v>
      </c>
      <c r="BQ19" s="10">
        <v>0</v>
      </c>
      <c r="BR19" s="10">
        <v>5</v>
      </c>
      <c r="BS19" s="10">
        <v>4</v>
      </c>
      <c r="BT19" s="10">
        <v>3</v>
      </c>
      <c r="BU19" s="10">
        <v>1</v>
      </c>
      <c r="BV19" s="10">
        <v>5</v>
      </c>
      <c r="BW19" s="10">
        <v>5</v>
      </c>
      <c r="BX19" s="10">
        <v>5</v>
      </c>
      <c r="BY19" s="10">
        <v>5</v>
      </c>
      <c r="BZ19" s="10">
        <v>5</v>
      </c>
      <c r="CA19" s="10">
        <f>SUM(SUM(BI19:BZ19))</f>
        <v>61</v>
      </c>
      <c r="CB19" s="10">
        <f>AVERAGE(CA19,BH19)</f>
        <v>63</v>
      </c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5">
        <f t="shared" si="8"/>
        <v>63.253289473684212</v>
      </c>
      <c r="FF19" s="15">
        <f t="shared" si="1"/>
        <v>62.467105263157897</v>
      </c>
      <c r="FG19" s="15">
        <f t="shared" si="2"/>
        <v>64.03947368421052</v>
      </c>
      <c r="FH19" s="15">
        <f t="shared" si="3"/>
        <v>-1.572368421052623</v>
      </c>
      <c r="FI19" s="25">
        <f t="shared" si="4"/>
        <v>1.757746327979987</v>
      </c>
    </row>
    <row r="20" spans="1:165" ht="16.5" customHeight="1">
      <c r="A20" s="10">
        <v>17</v>
      </c>
      <c r="B20" s="19" t="s">
        <v>76</v>
      </c>
      <c r="C20" s="2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4">
        <v>134</v>
      </c>
      <c r="CD20" s="10">
        <v>1</v>
      </c>
      <c r="CE20" s="10">
        <v>0.7</v>
      </c>
      <c r="CF20" s="10">
        <v>1</v>
      </c>
      <c r="CG20" s="10">
        <v>2</v>
      </c>
      <c r="CH20" s="10">
        <v>0</v>
      </c>
      <c r="CI20" s="10">
        <v>3</v>
      </c>
      <c r="CJ20" s="10">
        <v>4</v>
      </c>
      <c r="CK20" s="10">
        <v>2</v>
      </c>
      <c r="CL20" s="10">
        <v>4</v>
      </c>
      <c r="CM20" s="10">
        <v>5</v>
      </c>
      <c r="CN20" s="10">
        <v>5</v>
      </c>
      <c r="CO20" s="10">
        <v>3</v>
      </c>
      <c r="CP20" s="10">
        <v>2</v>
      </c>
      <c r="CQ20" s="10">
        <v>5</v>
      </c>
      <c r="CR20" s="10">
        <v>5</v>
      </c>
      <c r="CS20" s="10">
        <f>SUM(CD20:CR20)</f>
        <v>42.7</v>
      </c>
      <c r="CT20" s="10">
        <v>1</v>
      </c>
      <c r="CU20" s="10">
        <v>0.7</v>
      </c>
      <c r="CV20" s="10">
        <v>1</v>
      </c>
      <c r="CW20" s="10">
        <v>3</v>
      </c>
      <c r="CX20" s="10">
        <v>5</v>
      </c>
      <c r="CY20" s="10">
        <v>4</v>
      </c>
      <c r="CZ20" s="10">
        <v>5</v>
      </c>
      <c r="DA20" s="10">
        <v>2</v>
      </c>
      <c r="DB20" s="10">
        <v>4</v>
      </c>
      <c r="DC20" s="10">
        <v>5</v>
      </c>
      <c r="DD20" s="10">
        <v>5</v>
      </c>
      <c r="DE20" s="10">
        <v>4</v>
      </c>
      <c r="DF20" s="10">
        <v>2</v>
      </c>
      <c r="DG20" s="10">
        <v>5</v>
      </c>
      <c r="DH20" s="10">
        <v>5</v>
      </c>
      <c r="DI20" s="10">
        <f>SUM(CT20:DH20)</f>
        <v>51.7</v>
      </c>
      <c r="DJ20" s="10">
        <f>AVERAGE(CS20,DI20)</f>
        <v>47.2</v>
      </c>
      <c r="DK20" s="14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5">
        <f>((C20*AN20+AO20*CB20+CC20*DJ20+FD20*DK20)/(C20+AO20+CC20+DK20))*1.34</f>
        <v>63.248000000000005</v>
      </c>
      <c r="FF20" s="15">
        <f t="shared" si="1"/>
        <v>42.7</v>
      </c>
      <c r="FG20" s="15">
        <f t="shared" si="2"/>
        <v>51.7</v>
      </c>
      <c r="FH20" s="24">
        <f t="shared" si="3"/>
        <v>-9</v>
      </c>
      <c r="FI20" s="25">
        <f t="shared" si="4"/>
        <v>13.48296828533671</v>
      </c>
    </row>
    <row r="21" spans="1:165" ht="16.5" customHeight="1">
      <c r="A21" s="10">
        <v>18</v>
      </c>
      <c r="B21" s="19" t="s">
        <v>71</v>
      </c>
      <c r="C21" s="2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>
        <v>226</v>
      </c>
      <c r="AP21" s="10">
        <v>1</v>
      </c>
      <c r="AQ21" s="10">
        <v>0.8</v>
      </c>
      <c r="AR21" s="10">
        <v>0</v>
      </c>
      <c r="AS21" s="10">
        <v>0</v>
      </c>
      <c r="AT21" s="10">
        <v>0</v>
      </c>
      <c r="AU21" s="10">
        <v>5</v>
      </c>
      <c r="AV21" s="10">
        <v>5</v>
      </c>
      <c r="AW21" s="10">
        <v>3</v>
      </c>
      <c r="AX21" s="10">
        <v>3</v>
      </c>
      <c r="AY21" s="10">
        <v>5</v>
      </c>
      <c r="AZ21" s="10">
        <v>5</v>
      </c>
      <c r="BA21" s="10">
        <v>5</v>
      </c>
      <c r="BB21" s="10">
        <v>5</v>
      </c>
      <c r="BC21" s="10">
        <v>5</v>
      </c>
      <c r="BD21" s="10">
        <v>5</v>
      </c>
      <c r="BE21" s="10">
        <v>5</v>
      </c>
      <c r="BF21" s="10">
        <v>5</v>
      </c>
      <c r="BG21" s="10">
        <v>5</v>
      </c>
      <c r="BH21" s="10">
        <f>SUM(AP21:BG21)</f>
        <v>62.8</v>
      </c>
      <c r="BI21" s="10">
        <v>1</v>
      </c>
      <c r="BJ21" s="10">
        <v>0.8</v>
      </c>
      <c r="BK21" s="10">
        <v>0</v>
      </c>
      <c r="BL21" s="10">
        <v>3</v>
      </c>
      <c r="BM21" s="10">
        <v>5</v>
      </c>
      <c r="BN21" s="10">
        <v>5</v>
      </c>
      <c r="BO21" s="10">
        <v>5</v>
      </c>
      <c r="BP21" s="10">
        <v>2</v>
      </c>
      <c r="BQ21" s="10">
        <v>1</v>
      </c>
      <c r="BR21" s="10">
        <v>5</v>
      </c>
      <c r="BS21" s="10">
        <v>5</v>
      </c>
      <c r="BT21" s="10">
        <v>4</v>
      </c>
      <c r="BU21" s="10">
        <v>4</v>
      </c>
      <c r="BV21" s="10">
        <v>5</v>
      </c>
      <c r="BW21" s="10">
        <v>5</v>
      </c>
      <c r="BX21" s="10">
        <v>5</v>
      </c>
      <c r="BY21" s="10">
        <v>5</v>
      </c>
      <c r="BZ21" s="10">
        <v>5</v>
      </c>
      <c r="CA21" s="10">
        <f>SUM(SUM(BI21:BZ21))</f>
        <v>65.8</v>
      </c>
      <c r="CB21" s="10">
        <f>AVERAGE(CA21,BH21)</f>
        <v>64.3</v>
      </c>
      <c r="CC21" s="14">
        <v>6</v>
      </c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>
        <v>1</v>
      </c>
      <c r="CU21" s="10">
        <v>0.8</v>
      </c>
      <c r="CV21" s="10">
        <v>0</v>
      </c>
      <c r="CW21" s="10">
        <v>0</v>
      </c>
      <c r="CX21" s="10">
        <v>0</v>
      </c>
      <c r="CY21" s="10">
        <v>2</v>
      </c>
      <c r="CZ21" s="10">
        <v>0</v>
      </c>
      <c r="DA21" s="10">
        <v>0</v>
      </c>
      <c r="DB21" s="10">
        <v>2</v>
      </c>
      <c r="DC21" s="10">
        <v>3</v>
      </c>
      <c r="DD21" s="10">
        <v>3</v>
      </c>
      <c r="DE21" s="10">
        <v>4</v>
      </c>
      <c r="DF21" s="10">
        <v>1</v>
      </c>
      <c r="DG21" s="10">
        <v>3</v>
      </c>
      <c r="DH21" s="10">
        <v>3</v>
      </c>
      <c r="DI21" s="10">
        <f>SUM(CT21:DH21)</f>
        <v>22.8</v>
      </c>
      <c r="DJ21" s="10">
        <f>AVERAGE(CS21,DI21)</f>
        <v>22.8</v>
      </c>
      <c r="DK21" s="14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5">
        <f t="shared" ref="FE21:FE52" si="9">(C21*AN21+AO21*CB21+CC21*DJ21+FD21*DK21)/(C21+AO21+CC21+DK21)</f>
        <v>63.226724137931029</v>
      </c>
      <c r="FF21" s="15">
        <f t="shared" si="1"/>
        <v>61.175862068965515</v>
      </c>
      <c r="FG21" s="15">
        <f t="shared" si="2"/>
        <v>64.687931034482759</v>
      </c>
      <c r="FH21" s="15">
        <f t="shared" si="3"/>
        <v>-3.5120689655172441</v>
      </c>
      <c r="FI21" s="25">
        <f t="shared" si="4"/>
        <v>3.9461829653756197</v>
      </c>
    </row>
    <row r="22" spans="1:165" ht="16.5" customHeight="1">
      <c r="A22" s="10">
        <v>19</v>
      </c>
      <c r="B22" s="19" t="s">
        <v>18</v>
      </c>
      <c r="C22" s="3">
        <v>169</v>
      </c>
      <c r="D22" s="10">
        <v>1</v>
      </c>
      <c r="E22" s="10">
        <v>1</v>
      </c>
      <c r="F22" s="10">
        <v>2</v>
      </c>
      <c r="G22" s="10">
        <v>2</v>
      </c>
      <c r="H22" s="10">
        <v>0</v>
      </c>
      <c r="I22" s="10">
        <v>5</v>
      </c>
      <c r="J22" s="10">
        <v>5</v>
      </c>
      <c r="K22" s="10">
        <v>5</v>
      </c>
      <c r="L22" s="10">
        <v>5</v>
      </c>
      <c r="M22" s="10">
        <v>5</v>
      </c>
      <c r="N22" s="10">
        <v>5</v>
      </c>
      <c r="O22" s="10">
        <v>5</v>
      </c>
      <c r="P22" s="10">
        <v>5</v>
      </c>
      <c r="Q22" s="10">
        <v>1</v>
      </c>
      <c r="R22" s="10">
        <v>5</v>
      </c>
      <c r="S22" s="10">
        <v>4</v>
      </c>
      <c r="T22" s="10">
        <v>5</v>
      </c>
      <c r="U22" s="10">
        <f t="shared" ref="U22:U57" si="10">SUM(D22:T22)</f>
        <v>61</v>
      </c>
      <c r="V22" s="10">
        <v>1</v>
      </c>
      <c r="W22" s="10">
        <v>1</v>
      </c>
      <c r="X22" s="10">
        <v>1</v>
      </c>
      <c r="Y22" s="10">
        <v>3</v>
      </c>
      <c r="Z22" s="10">
        <v>5</v>
      </c>
      <c r="AA22" s="10">
        <v>5</v>
      </c>
      <c r="AB22" s="10">
        <v>4</v>
      </c>
      <c r="AC22" s="10">
        <v>4</v>
      </c>
      <c r="AD22" s="10">
        <v>5</v>
      </c>
      <c r="AE22" s="10">
        <v>5</v>
      </c>
      <c r="AF22" s="10">
        <v>4</v>
      </c>
      <c r="AG22" s="10">
        <v>4</v>
      </c>
      <c r="AH22" s="10">
        <v>4</v>
      </c>
      <c r="AI22" s="10">
        <v>5</v>
      </c>
      <c r="AJ22" s="10">
        <v>5</v>
      </c>
      <c r="AK22" s="10">
        <v>4</v>
      </c>
      <c r="AL22" s="10">
        <v>5</v>
      </c>
      <c r="AM22" s="10">
        <f>SUM(V22:AL22)</f>
        <v>65</v>
      </c>
      <c r="AN22" s="10">
        <f t="shared" ref="AN22:AN57" si="11">AVERAGE(AM22,U22)</f>
        <v>63</v>
      </c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5">
        <f t="shared" si="9"/>
        <v>63</v>
      </c>
      <c r="FF22" s="15">
        <f t="shared" si="1"/>
        <v>61</v>
      </c>
      <c r="FG22" s="15">
        <f t="shared" si="2"/>
        <v>65</v>
      </c>
      <c r="FH22" s="15">
        <f t="shared" si="3"/>
        <v>-4</v>
      </c>
      <c r="FI22" s="25">
        <f t="shared" si="4"/>
        <v>4.489566864676493</v>
      </c>
    </row>
    <row r="23" spans="1:165" ht="16.5" customHeight="1">
      <c r="A23" s="10">
        <v>20</v>
      </c>
      <c r="B23" s="19" t="s">
        <v>36</v>
      </c>
      <c r="C23" s="3">
        <v>56</v>
      </c>
      <c r="D23" s="10">
        <v>1</v>
      </c>
      <c r="E23" s="10">
        <v>1</v>
      </c>
      <c r="F23" s="10">
        <v>0</v>
      </c>
      <c r="G23" s="10">
        <v>0</v>
      </c>
      <c r="H23" s="10">
        <v>0</v>
      </c>
      <c r="I23" s="10">
        <v>5</v>
      </c>
      <c r="J23" s="10">
        <v>5</v>
      </c>
      <c r="K23" s="10">
        <v>4</v>
      </c>
      <c r="L23" s="10">
        <v>5</v>
      </c>
      <c r="M23" s="10">
        <v>5</v>
      </c>
      <c r="N23" s="10">
        <v>5</v>
      </c>
      <c r="O23" s="10">
        <v>5</v>
      </c>
      <c r="P23" s="10">
        <v>5</v>
      </c>
      <c r="Q23" s="10">
        <v>4</v>
      </c>
      <c r="R23" s="10">
        <v>2</v>
      </c>
      <c r="S23" s="10">
        <v>5</v>
      </c>
      <c r="T23" s="10">
        <v>5</v>
      </c>
      <c r="U23" s="10">
        <f t="shared" si="10"/>
        <v>57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>
        <f t="shared" si="11"/>
        <v>57</v>
      </c>
      <c r="AO23" s="10">
        <v>164</v>
      </c>
      <c r="AP23" s="10">
        <v>1</v>
      </c>
      <c r="AQ23" s="10">
        <v>1</v>
      </c>
      <c r="AR23" s="10">
        <v>0</v>
      </c>
      <c r="AS23" s="10">
        <v>5</v>
      </c>
      <c r="AT23" s="10">
        <v>3</v>
      </c>
      <c r="AU23" s="10">
        <v>5</v>
      </c>
      <c r="AV23" s="10">
        <v>5</v>
      </c>
      <c r="AW23" s="10">
        <v>2</v>
      </c>
      <c r="AX23" s="10">
        <v>1</v>
      </c>
      <c r="AY23" s="10">
        <v>5</v>
      </c>
      <c r="AZ23" s="10">
        <v>5</v>
      </c>
      <c r="BA23" s="10">
        <v>5</v>
      </c>
      <c r="BB23" s="10">
        <v>5</v>
      </c>
      <c r="BC23" s="10">
        <v>5</v>
      </c>
      <c r="BD23" s="10">
        <v>5</v>
      </c>
      <c r="BE23" s="10">
        <v>5</v>
      </c>
      <c r="BF23" s="10">
        <v>5</v>
      </c>
      <c r="BG23" s="10">
        <v>5</v>
      </c>
      <c r="BH23" s="10">
        <f>SUM(AP23:BG23)</f>
        <v>68</v>
      </c>
      <c r="BI23" s="10">
        <v>1</v>
      </c>
      <c r="BJ23" s="10">
        <v>1</v>
      </c>
      <c r="BK23" s="10">
        <v>0</v>
      </c>
      <c r="BL23" s="10">
        <v>5</v>
      </c>
      <c r="BM23" s="10">
        <v>5</v>
      </c>
      <c r="BN23" s="10">
        <v>5</v>
      </c>
      <c r="BO23" s="10">
        <v>5</v>
      </c>
      <c r="BP23" s="10">
        <v>0</v>
      </c>
      <c r="BQ23" s="10">
        <v>0</v>
      </c>
      <c r="BR23" s="10">
        <v>5</v>
      </c>
      <c r="BS23" s="10">
        <v>3</v>
      </c>
      <c r="BT23" s="10">
        <v>4</v>
      </c>
      <c r="BU23" s="10">
        <v>3</v>
      </c>
      <c r="BV23" s="10">
        <v>5</v>
      </c>
      <c r="BW23" s="10">
        <v>5</v>
      </c>
      <c r="BX23" s="10">
        <v>5</v>
      </c>
      <c r="BY23" s="10">
        <v>5</v>
      </c>
      <c r="BZ23" s="10">
        <v>5</v>
      </c>
      <c r="CA23" s="10">
        <f>SUM(SUM(BI23:BZ23))</f>
        <v>62</v>
      </c>
      <c r="CB23" s="10">
        <f>AVERAGE(CA23,BH23)</f>
        <v>65</v>
      </c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5">
        <f t="shared" si="9"/>
        <v>62.963636363636361</v>
      </c>
      <c r="FF23" s="15">
        <f t="shared" si="1"/>
        <v>65.2</v>
      </c>
      <c r="FG23" s="15">
        <f t="shared" si="2"/>
        <v>46.218181818181819</v>
      </c>
      <c r="FH23" s="24">
        <f t="shared" si="3"/>
        <v>18.981818181818184</v>
      </c>
      <c r="FI23" s="25">
        <f t="shared" si="4"/>
        <v>24.093325050873176</v>
      </c>
    </row>
    <row r="24" spans="1:165" ht="16.5" customHeight="1">
      <c r="A24" s="10">
        <v>21</v>
      </c>
      <c r="B24" s="19" t="s">
        <v>3</v>
      </c>
      <c r="C24" s="2">
        <v>74</v>
      </c>
      <c r="D24" s="10">
        <v>0.8</v>
      </c>
      <c r="E24" s="10">
        <v>1</v>
      </c>
      <c r="F24" s="10">
        <v>2</v>
      </c>
      <c r="G24" s="10">
        <v>4</v>
      </c>
      <c r="H24" s="10">
        <v>2</v>
      </c>
      <c r="I24" s="10">
        <v>4</v>
      </c>
      <c r="J24" s="10">
        <v>5</v>
      </c>
      <c r="K24" s="10">
        <v>4</v>
      </c>
      <c r="L24" s="10">
        <v>4</v>
      </c>
      <c r="M24" s="10">
        <v>5</v>
      </c>
      <c r="N24" s="10">
        <v>5</v>
      </c>
      <c r="O24" s="10">
        <v>5</v>
      </c>
      <c r="P24" s="10">
        <v>4</v>
      </c>
      <c r="Q24" s="10">
        <v>5</v>
      </c>
      <c r="R24" s="10">
        <v>5</v>
      </c>
      <c r="S24" s="10">
        <v>4</v>
      </c>
      <c r="T24" s="10">
        <v>5</v>
      </c>
      <c r="U24" s="10">
        <f t="shared" si="10"/>
        <v>64.8</v>
      </c>
      <c r="V24" s="10">
        <v>0.8</v>
      </c>
      <c r="W24" s="10">
        <v>1</v>
      </c>
      <c r="X24" s="10">
        <v>2</v>
      </c>
      <c r="Y24" s="10">
        <v>4</v>
      </c>
      <c r="Z24" s="10">
        <v>5</v>
      </c>
      <c r="AA24" s="10">
        <v>5</v>
      </c>
      <c r="AB24" s="10">
        <v>5</v>
      </c>
      <c r="AC24" s="10">
        <v>4</v>
      </c>
      <c r="AD24" s="10">
        <v>5</v>
      </c>
      <c r="AE24" s="10">
        <v>5</v>
      </c>
      <c r="AF24" s="10">
        <v>5</v>
      </c>
      <c r="AG24" s="10">
        <v>5</v>
      </c>
      <c r="AH24" s="10">
        <v>4</v>
      </c>
      <c r="AI24" s="10">
        <v>5</v>
      </c>
      <c r="AJ24" s="10">
        <v>3</v>
      </c>
      <c r="AK24" s="10">
        <v>5</v>
      </c>
      <c r="AL24" s="10">
        <v>5</v>
      </c>
      <c r="AM24" s="10">
        <f>SUM(V24:AL24)</f>
        <v>68.8</v>
      </c>
      <c r="AN24" s="10">
        <f t="shared" si="11"/>
        <v>66.8</v>
      </c>
      <c r="AO24" s="14">
        <v>78</v>
      </c>
      <c r="AP24" s="10">
        <v>0.8</v>
      </c>
      <c r="AQ24" s="10">
        <v>1</v>
      </c>
      <c r="AR24" s="10">
        <v>2</v>
      </c>
      <c r="AS24" s="10">
        <v>4</v>
      </c>
      <c r="AT24" s="10">
        <v>1</v>
      </c>
      <c r="AU24" s="10">
        <v>5</v>
      </c>
      <c r="AV24" s="10">
        <v>5</v>
      </c>
      <c r="AW24" s="10">
        <v>3</v>
      </c>
      <c r="AX24" s="10">
        <v>0</v>
      </c>
      <c r="AY24" s="10">
        <v>5</v>
      </c>
      <c r="AZ24" s="10">
        <v>5</v>
      </c>
      <c r="BA24" s="10">
        <v>5</v>
      </c>
      <c r="BB24" s="10">
        <v>5</v>
      </c>
      <c r="BC24" s="10">
        <v>5</v>
      </c>
      <c r="BD24" s="10">
        <v>5</v>
      </c>
      <c r="BE24" s="10">
        <v>5</v>
      </c>
      <c r="BF24" s="10">
        <v>5</v>
      </c>
      <c r="BG24" s="10">
        <v>5</v>
      </c>
      <c r="BH24" s="10">
        <f>SUM(AP24:BG24)</f>
        <v>66.8</v>
      </c>
      <c r="BI24" s="10">
        <v>0.8</v>
      </c>
      <c r="BJ24" s="10">
        <v>1</v>
      </c>
      <c r="BK24" s="10">
        <v>2</v>
      </c>
      <c r="BL24" s="10">
        <v>4</v>
      </c>
      <c r="BM24" s="10">
        <v>2</v>
      </c>
      <c r="BN24" s="10">
        <v>5</v>
      </c>
      <c r="BO24" s="10">
        <v>3</v>
      </c>
      <c r="BP24" s="10">
        <v>0</v>
      </c>
      <c r="BQ24" s="10">
        <v>0</v>
      </c>
      <c r="BR24" s="10">
        <v>4</v>
      </c>
      <c r="BS24" s="10">
        <v>1</v>
      </c>
      <c r="BT24" s="10">
        <v>3</v>
      </c>
      <c r="BU24" s="10">
        <v>2</v>
      </c>
      <c r="BV24" s="10">
        <v>5</v>
      </c>
      <c r="BW24" s="10">
        <v>5</v>
      </c>
      <c r="BX24" s="10">
        <v>3</v>
      </c>
      <c r="BY24" s="10">
        <v>5</v>
      </c>
      <c r="BZ24" s="10">
        <v>5</v>
      </c>
      <c r="CA24" s="10">
        <f>SUM(SUM(BI24:BZ24))</f>
        <v>50.8</v>
      </c>
      <c r="CB24" s="10">
        <f>AVERAGE(CA24,BH24)</f>
        <v>58.8</v>
      </c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5">
        <f t="shared" si="9"/>
        <v>62.69473684210525</v>
      </c>
      <c r="FF24" s="15">
        <f t="shared" si="1"/>
        <v>65.826315789473668</v>
      </c>
      <c r="FG24" s="15">
        <f t="shared" si="2"/>
        <v>59.563157894736833</v>
      </c>
      <c r="FH24" s="24">
        <f t="shared" si="3"/>
        <v>6.2631578947368354</v>
      </c>
      <c r="FI24" s="25">
        <f t="shared" si="4"/>
        <v>7.0639445064807944</v>
      </c>
    </row>
    <row r="25" spans="1:165" ht="16.5" customHeight="1">
      <c r="A25" s="10">
        <v>22</v>
      </c>
      <c r="B25" s="19" t="s">
        <v>38</v>
      </c>
      <c r="C25" s="3">
        <v>30</v>
      </c>
      <c r="D25" s="10">
        <v>0</v>
      </c>
      <c r="E25" s="10">
        <v>1</v>
      </c>
      <c r="F25" s="10">
        <v>1</v>
      </c>
      <c r="G25" s="10">
        <v>0</v>
      </c>
      <c r="H25" s="10">
        <v>1</v>
      </c>
      <c r="I25" s="10">
        <v>5</v>
      </c>
      <c r="J25" s="10">
        <v>4</v>
      </c>
      <c r="K25" s="10">
        <v>4</v>
      </c>
      <c r="L25" s="10">
        <v>5</v>
      </c>
      <c r="M25" s="10">
        <v>5</v>
      </c>
      <c r="N25" s="10">
        <v>5</v>
      </c>
      <c r="O25" s="10">
        <v>5</v>
      </c>
      <c r="P25" s="10">
        <v>5</v>
      </c>
      <c r="Q25" s="10">
        <v>2</v>
      </c>
      <c r="R25" s="10">
        <v>3</v>
      </c>
      <c r="S25" s="10">
        <v>5</v>
      </c>
      <c r="T25" s="10">
        <v>5</v>
      </c>
      <c r="U25" s="10">
        <f t="shared" si="10"/>
        <v>56</v>
      </c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>
        <f t="shared" si="11"/>
        <v>56</v>
      </c>
      <c r="AO25" s="10">
        <v>30</v>
      </c>
      <c r="AP25" s="10">
        <v>1</v>
      </c>
      <c r="AQ25" s="10">
        <v>0</v>
      </c>
      <c r="AR25" s="10">
        <v>0</v>
      </c>
      <c r="AS25" s="10">
        <v>5</v>
      </c>
      <c r="AT25" s="10">
        <v>3</v>
      </c>
      <c r="AU25" s="10">
        <v>5</v>
      </c>
      <c r="AV25" s="10">
        <v>5</v>
      </c>
      <c r="AW25" s="10">
        <v>5</v>
      </c>
      <c r="AX25" s="10">
        <v>5</v>
      </c>
      <c r="AY25" s="10">
        <v>5</v>
      </c>
      <c r="AZ25" s="10">
        <v>4</v>
      </c>
      <c r="BA25" s="10">
        <v>5</v>
      </c>
      <c r="BB25" s="10">
        <v>5</v>
      </c>
      <c r="BC25" s="10">
        <v>5</v>
      </c>
      <c r="BD25" s="10">
        <v>5</v>
      </c>
      <c r="BE25" s="10">
        <v>4</v>
      </c>
      <c r="BF25" s="10">
        <v>4</v>
      </c>
      <c r="BG25" s="10">
        <v>3</v>
      </c>
      <c r="BH25" s="10">
        <f>SUM(AP25:BG25)</f>
        <v>69</v>
      </c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>
        <f>AVERAGE(CA25,BH25)</f>
        <v>69</v>
      </c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5">
        <f t="shared" si="9"/>
        <v>62.5</v>
      </c>
      <c r="FF25" s="15">
        <f t="shared" si="1"/>
        <v>62.5</v>
      </c>
      <c r="FG25" s="15">
        <f t="shared" si="2"/>
        <v>0</v>
      </c>
      <c r="FH25" s="15"/>
      <c r="FI25" s="25"/>
    </row>
    <row r="26" spans="1:165" ht="16.5" customHeight="1">
      <c r="A26" s="10">
        <v>23</v>
      </c>
      <c r="B26" s="19" t="s">
        <v>11</v>
      </c>
      <c r="C26" s="2">
        <v>30</v>
      </c>
      <c r="D26" s="10">
        <v>0</v>
      </c>
      <c r="E26" s="10">
        <v>1</v>
      </c>
      <c r="F26" s="10">
        <v>1</v>
      </c>
      <c r="G26" s="10">
        <v>3</v>
      </c>
      <c r="H26" s="10">
        <v>0</v>
      </c>
      <c r="I26" s="10">
        <v>5</v>
      </c>
      <c r="J26" s="10">
        <v>5</v>
      </c>
      <c r="K26" s="10">
        <v>4</v>
      </c>
      <c r="L26" s="10">
        <v>5</v>
      </c>
      <c r="M26" s="10">
        <v>4</v>
      </c>
      <c r="N26" s="10">
        <v>5</v>
      </c>
      <c r="O26" s="10">
        <v>5</v>
      </c>
      <c r="P26" s="10">
        <v>5</v>
      </c>
      <c r="Q26" s="10">
        <v>5</v>
      </c>
      <c r="R26" s="10">
        <v>4</v>
      </c>
      <c r="S26" s="10">
        <v>5</v>
      </c>
      <c r="T26" s="10">
        <v>5</v>
      </c>
      <c r="U26" s="10">
        <f t="shared" si="10"/>
        <v>62</v>
      </c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>
        <f t="shared" si="11"/>
        <v>62</v>
      </c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5">
        <f t="shared" si="9"/>
        <v>62</v>
      </c>
      <c r="FF26" s="15">
        <f t="shared" si="1"/>
        <v>62</v>
      </c>
      <c r="FG26" s="15">
        <f t="shared" si="2"/>
        <v>0</v>
      </c>
      <c r="FH26" s="15"/>
      <c r="FI26" s="25"/>
    </row>
    <row r="27" spans="1:165" ht="16.5" customHeight="1">
      <c r="A27" s="10">
        <v>24</v>
      </c>
      <c r="B27" s="19" t="s">
        <v>12</v>
      </c>
      <c r="C27" s="3">
        <v>30</v>
      </c>
      <c r="D27" s="10">
        <v>0</v>
      </c>
      <c r="E27" s="10">
        <v>1</v>
      </c>
      <c r="F27" s="10">
        <v>1</v>
      </c>
      <c r="G27" s="10">
        <v>0</v>
      </c>
      <c r="H27" s="10">
        <v>4</v>
      </c>
      <c r="I27" s="10">
        <v>5</v>
      </c>
      <c r="J27" s="10">
        <v>4</v>
      </c>
      <c r="K27" s="10">
        <v>4</v>
      </c>
      <c r="L27" s="10">
        <v>5</v>
      </c>
      <c r="M27" s="10">
        <v>5</v>
      </c>
      <c r="N27" s="10">
        <v>5</v>
      </c>
      <c r="O27" s="10">
        <v>5</v>
      </c>
      <c r="P27" s="10">
        <v>5</v>
      </c>
      <c r="Q27" s="10">
        <v>5</v>
      </c>
      <c r="R27" s="10">
        <v>3</v>
      </c>
      <c r="S27" s="10">
        <v>5</v>
      </c>
      <c r="T27" s="10">
        <v>5</v>
      </c>
      <c r="U27" s="10">
        <f t="shared" si="10"/>
        <v>62</v>
      </c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>
        <f t="shared" si="11"/>
        <v>62</v>
      </c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5">
        <f t="shared" si="9"/>
        <v>62</v>
      </c>
      <c r="FF27" s="15">
        <f t="shared" si="1"/>
        <v>62</v>
      </c>
      <c r="FG27" s="15">
        <f t="shared" si="2"/>
        <v>0</v>
      </c>
      <c r="FH27" s="15"/>
      <c r="FI27" s="25"/>
    </row>
    <row r="28" spans="1:165" ht="16.5" customHeight="1">
      <c r="A28" s="10">
        <v>25</v>
      </c>
      <c r="B28" s="19" t="s">
        <v>19</v>
      </c>
      <c r="C28" s="2">
        <v>112</v>
      </c>
      <c r="D28" s="10">
        <v>1</v>
      </c>
      <c r="E28" s="10">
        <v>0</v>
      </c>
      <c r="F28" s="10">
        <v>0</v>
      </c>
      <c r="G28" s="10">
        <v>4</v>
      </c>
      <c r="H28" s="10">
        <v>0</v>
      </c>
      <c r="I28" s="10">
        <v>5</v>
      </c>
      <c r="J28" s="10">
        <v>5</v>
      </c>
      <c r="K28" s="10">
        <v>3</v>
      </c>
      <c r="L28" s="10">
        <v>4</v>
      </c>
      <c r="M28" s="10">
        <v>5</v>
      </c>
      <c r="N28" s="10">
        <v>5</v>
      </c>
      <c r="O28" s="10">
        <v>5</v>
      </c>
      <c r="P28" s="10">
        <v>5</v>
      </c>
      <c r="Q28" s="10">
        <v>5</v>
      </c>
      <c r="R28" s="10">
        <v>5</v>
      </c>
      <c r="S28" s="10">
        <v>4</v>
      </c>
      <c r="T28" s="10">
        <v>4</v>
      </c>
      <c r="U28" s="10">
        <f t="shared" si="10"/>
        <v>60</v>
      </c>
      <c r="V28" s="10">
        <v>1</v>
      </c>
      <c r="W28" s="10">
        <v>0</v>
      </c>
      <c r="X28" s="10">
        <v>0</v>
      </c>
      <c r="Y28" s="10">
        <v>4</v>
      </c>
      <c r="Z28" s="10">
        <v>5</v>
      </c>
      <c r="AA28" s="10">
        <v>5</v>
      </c>
      <c r="AB28" s="10">
        <v>5</v>
      </c>
      <c r="AC28" s="10">
        <v>3</v>
      </c>
      <c r="AD28" s="10">
        <v>3</v>
      </c>
      <c r="AE28" s="10">
        <v>5</v>
      </c>
      <c r="AF28" s="10">
        <v>5</v>
      </c>
      <c r="AG28" s="10">
        <v>4</v>
      </c>
      <c r="AH28" s="10">
        <v>5</v>
      </c>
      <c r="AI28" s="10">
        <v>5</v>
      </c>
      <c r="AJ28" s="10">
        <v>5</v>
      </c>
      <c r="AK28" s="10">
        <v>4</v>
      </c>
      <c r="AL28" s="10">
        <v>5</v>
      </c>
      <c r="AM28" s="10">
        <f>SUM(V28:AL28)</f>
        <v>64</v>
      </c>
      <c r="AN28" s="10">
        <f t="shared" si="11"/>
        <v>62</v>
      </c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5">
        <f t="shared" si="9"/>
        <v>62</v>
      </c>
      <c r="FF28" s="15">
        <f t="shared" si="1"/>
        <v>60</v>
      </c>
      <c r="FG28" s="15">
        <f t="shared" si="2"/>
        <v>64</v>
      </c>
      <c r="FH28" s="24">
        <f t="shared" si="3"/>
        <v>-4</v>
      </c>
      <c r="FI28" s="25">
        <f t="shared" si="4"/>
        <v>4.5619792334615976</v>
      </c>
    </row>
    <row r="29" spans="1:165" ht="16.5" customHeight="1">
      <c r="A29" s="10">
        <v>26</v>
      </c>
      <c r="B29" s="19" t="s">
        <v>4</v>
      </c>
      <c r="C29" s="2">
        <v>95</v>
      </c>
      <c r="D29" s="10">
        <v>0.8</v>
      </c>
      <c r="E29" s="10">
        <v>0.8</v>
      </c>
      <c r="F29" s="10">
        <v>2</v>
      </c>
      <c r="G29" s="10">
        <v>4</v>
      </c>
      <c r="H29" s="10">
        <v>1</v>
      </c>
      <c r="I29" s="10">
        <v>5</v>
      </c>
      <c r="J29" s="10">
        <v>5</v>
      </c>
      <c r="K29" s="10">
        <v>4</v>
      </c>
      <c r="L29" s="10">
        <v>5</v>
      </c>
      <c r="M29" s="10">
        <v>5</v>
      </c>
      <c r="N29" s="10">
        <v>4</v>
      </c>
      <c r="O29" s="10">
        <v>4</v>
      </c>
      <c r="P29" s="10">
        <v>4</v>
      </c>
      <c r="Q29" s="10">
        <v>5</v>
      </c>
      <c r="R29" s="10">
        <v>5</v>
      </c>
      <c r="S29" s="10">
        <v>5</v>
      </c>
      <c r="T29" s="10">
        <v>5</v>
      </c>
      <c r="U29" s="10">
        <f t="shared" si="10"/>
        <v>64.599999999999994</v>
      </c>
      <c r="V29" s="10">
        <v>0.8</v>
      </c>
      <c r="W29" s="10">
        <v>0.8</v>
      </c>
      <c r="X29" s="10">
        <v>2</v>
      </c>
      <c r="Y29" s="10">
        <v>4</v>
      </c>
      <c r="Z29" s="10">
        <v>5</v>
      </c>
      <c r="AA29" s="10">
        <v>5</v>
      </c>
      <c r="AB29" s="10">
        <v>5</v>
      </c>
      <c r="AC29" s="10">
        <v>4</v>
      </c>
      <c r="AD29" s="10">
        <v>5</v>
      </c>
      <c r="AE29" s="10">
        <v>5</v>
      </c>
      <c r="AF29" s="10">
        <v>4</v>
      </c>
      <c r="AG29" s="10">
        <v>0</v>
      </c>
      <c r="AH29" s="10">
        <v>4</v>
      </c>
      <c r="AI29" s="10">
        <v>5</v>
      </c>
      <c r="AJ29" s="10">
        <v>5</v>
      </c>
      <c r="AK29" s="10">
        <v>5</v>
      </c>
      <c r="AL29" s="10">
        <v>0</v>
      </c>
      <c r="AM29" s="10">
        <f>SUM(V29:AL29)</f>
        <v>59.6</v>
      </c>
      <c r="AN29" s="10">
        <f t="shared" si="11"/>
        <v>62.099999999999994</v>
      </c>
      <c r="AO29" s="14">
        <v>67</v>
      </c>
      <c r="AP29" s="10">
        <v>0.8</v>
      </c>
      <c r="AQ29" s="10">
        <v>0.8</v>
      </c>
      <c r="AR29" s="10">
        <v>2</v>
      </c>
      <c r="AS29" s="10">
        <v>3</v>
      </c>
      <c r="AT29" s="10">
        <v>0</v>
      </c>
      <c r="AU29" s="10">
        <v>5</v>
      </c>
      <c r="AV29" s="10">
        <v>5</v>
      </c>
      <c r="AW29" s="10">
        <v>0</v>
      </c>
      <c r="AX29" s="10">
        <v>0</v>
      </c>
      <c r="AY29" s="10">
        <v>4</v>
      </c>
      <c r="AZ29" s="10">
        <v>5</v>
      </c>
      <c r="BA29" s="10">
        <v>5</v>
      </c>
      <c r="BB29" s="10">
        <v>5</v>
      </c>
      <c r="BC29" s="10">
        <v>5</v>
      </c>
      <c r="BD29" s="10">
        <v>5</v>
      </c>
      <c r="BE29" s="10">
        <v>5</v>
      </c>
      <c r="BF29" s="10">
        <v>5</v>
      </c>
      <c r="BG29" s="10">
        <v>5</v>
      </c>
      <c r="BH29" s="10">
        <f>SUM(AP29:BG29)</f>
        <v>60.6</v>
      </c>
      <c r="BI29" s="10">
        <v>0.8</v>
      </c>
      <c r="BJ29" s="10">
        <v>0.8</v>
      </c>
      <c r="BK29" s="10">
        <v>2</v>
      </c>
      <c r="BL29" s="10">
        <v>3</v>
      </c>
      <c r="BM29" s="10">
        <v>0</v>
      </c>
      <c r="BN29" s="10">
        <v>5</v>
      </c>
      <c r="BO29" s="10">
        <v>5</v>
      </c>
      <c r="BP29" s="10">
        <v>3</v>
      </c>
      <c r="BQ29" s="10">
        <v>3</v>
      </c>
      <c r="BR29" s="10">
        <v>5</v>
      </c>
      <c r="BS29" s="10">
        <v>5</v>
      </c>
      <c r="BT29" s="10">
        <v>5</v>
      </c>
      <c r="BU29" s="10">
        <v>5</v>
      </c>
      <c r="BV29" s="10">
        <v>5</v>
      </c>
      <c r="BW29" s="10">
        <v>5</v>
      </c>
      <c r="BX29" s="10">
        <v>1</v>
      </c>
      <c r="BY29" s="10">
        <v>3</v>
      </c>
      <c r="BZ29" s="10">
        <v>3</v>
      </c>
      <c r="CA29" s="10">
        <f>SUM(SUM(BI29:BZ29))</f>
        <v>59.6</v>
      </c>
      <c r="CB29" s="10">
        <f>AVERAGE(CA29,BH29)</f>
        <v>60.1</v>
      </c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5">
        <f t="shared" si="9"/>
        <v>61.272839506172829</v>
      </c>
      <c r="FF29" s="15">
        <f t="shared" si="1"/>
        <v>62.945679012345671</v>
      </c>
      <c r="FG29" s="15">
        <f t="shared" si="2"/>
        <v>59.6</v>
      </c>
      <c r="FH29" s="15">
        <f t="shared" si="3"/>
        <v>3.3456790123456699</v>
      </c>
      <c r="FI29" s="25">
        <f t="shared" si="4"/>
        <v>3.8610130301941483</v>
      </c>
    </row>
    <row r="30" spans="1:165" ht="16.5" customHeight="1">
      <c r="A30" s="10">
        <v>27</v>
      </c>
      <c r="B30" s="19" t="s">
        <v>14</v>
      </c>
      <c r="C30" s="2">
        <v>30</v>
      </c>
      <c r="D30" s="10">
        <v>0</v>
      </c>
      <c r="E30" s="10">
        <v>1</v>
      </c>
      <c r="F30" s="10">
        <v>1</v>
      </c>
      <c r="G30" s="10">
        <v>0</v>
      </c>
      <c r="H30" s="10">
        <v>0</v>
      </c>
      <c r="I30" s="10">
        <v>5</v>
      </c>
      <c r="J30" s="10">
        <v>5</v>
      </c>
      <c r="K30" s="10">
        <v>4</v>
      </c>
      <c r="L30" s="10">
        <v>5</v>
      </c>
      <c r="M30" s="10">
        <v>5</v>
      </c>
      <c r="N30" s="10">
        <v>5</v>
      </c>
      <c r="O30" s="10">
        <v>5</v>
      </c>
      <c r="P30" s="10">
        <v>5</v>
      </c>
      <c r="Q30" s="10">
        <v>5</v>
      </c>
      <c r="R30" s="10">
        <v>5</v>
      </c>
      <c r="S30" s="10">
        <v>5</v>
      </c>
      <c r="T30" s="10">
        <v>5</v>
      </c>
      <c r="U30" s="10">
        <f t="shared" si="10"/>
        <v>61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>
        <f t="shared" si="11"/>
        <v>61</v>
      </c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5">
        <f t="shared" si="9"/>
        <v>61</v>
      </c>
      <c r="FF30" s="15">
        <f t="shared" si="1"/>
        <v>61</v>
      </c>
      <c r="FG30" s="15">
        <f t="shared" si="2"/>
        <v>0</v>
      </c>
      <c r="FH30" s="15"/>
      <c r="FI30" s="25"/>
    </row>
    <row r="31" spans="1:165" ht="16.5" customHeight="1">
      <c r="A31" s="10">
        <v>28</v>
      </c>
      <c r="B31" s="19" t="s">
        <v>15</v>
      </c>
      <c r="C31" s="3">
        <v>30</v>
      </c>
      <c r="D31" s="10">
        <v>0</v>
      </c>
      <c r="E31" s="10">
        <v>1</v>
      </c>
      <c r="F31" s="10">
        <v>1</v>
      </c>
      <c r="G31" s="10">
        <v>0</v>
      </c>
      <c r="H31" s="10">
        <v>5</v>
      </c>
      <c r="I31" s="10">
        <v>5</v>
      </c>
      <c r="J31" s="10">
        <v>5</v>
      </c>
      <c r="K31" s="10">
        <v>4</v>
      </c>
      <c r="L31" s="10">
        <v>5</v>
      </c>
      <c r="M31" s="10">
        <v>0</v>
      </c>
      <c r="N31" s="10">
        <v>5</v>
      </c>
      <c r="O31" s="10">
        <v>5</v>
      </c>
      <c r="P31" s="10">
        <v>5</v>
      </c>
      <c r="Q31" s="10">
        <v>5</v>
      </c>
      <c r="R31" s="10">
        <v>5</v>
      </c>
      <c r="S31" s="10">
        <v>5</v>
      </c>
      <c r="T31" s="10">
        <v>5</v>
      </c>
      <c r="U31" s="10">
        <f t="shared" si="10"/>
        <v>61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>
        <f t="shared" si="11"/>
        <v>61</v>
      </c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5">
        <f t="shared" si="9"/>
        <v>61</v>
      </c>
      <c r="FF31" s="15">
        <f t="shared" si="1"/>
        <v>61</v>
      </c>
      <c r="FG31" s="15">
        <f t="shared" si="2"/>
        <v>0</v>
      </c>
      <c r="FH31" s="15"/>
      <c r="FI31" s="25"/>
    </row>
    <row r="32" spans="1:165" ht="16.5" customHeight="1">
      <c r="A32" s="10">
        <v>29</v>
      </c>
      <c r="B32" s="19" t="s">
        <v>21</v>
      </c>
      <c r="C32" s="3">
        <v>125</v>
      </c>
      <c r="D32" s="10">
        <v>1</v>
      </c>
      <c r="E32" s="10">
        <v>1</v>
      </c>
      <c r="F32" s="10">
        <v>2</v>
      </c>
      <c r="G32" s="10">
        <v>5</v>
      </c>
      <c r="H32" s="10">
        <v>3</v>
      </c>
      <c r="I32" s="10">
        <v>5</v>
      </c>
      <c r="J32" s="10">
        <v>4</v>
      </c>
      <c r="K32" s="10">
        <v>4</v>
      </c>
      <c r="L32" s="10">
        <v>4</v>
      </c>
      <c r="M32" s="10">
        <v>0</v>
      </c>
      <c r="N32" s="10">
        <v>4</v>
      </c>
      <c r="O32" s="10">
        <v>4</v>
      </c>
      <c r="P32" s="10">
        <v>4</v>
      </c>
      <c r="Q32" s="10">
        <v>5</v>
      </c>
      <c r="R32" s="10">
        <v>5</v>
      </c>
      <c r="S32" s="10">
        <v>5</v>
      </c>
      <c r="T32" s="10">
        <v>4</v>
      </c>
      <c r="U32" s="10">
        <f t="shared" si="10"/>
        <v>60</v>
      </c>
      <c r="V32" s="10">
        <v>1</v>
      </c>
      <c r="W32" s="10">
        <v>1</v>
      </c>
      <c r="X32" s="10">
        <v>2</v>
      </c>
      <c r="Y32" s="10">
        <v>5</v>
      </c>
      <c r="Z32" s="16">
        <v>5</v>
      </c>
      <c r="AA32" s="16">
        <v>5</v>
      </c>
      <c r="AB32" s="16">
        <v>4</v>
      </c>
      <c r="AC32" s="16">
        <v>4</v>
      </c>
      <c r="AD32" s="16">
        <v>5</v>
      </c>
      <c r="AE32" s="16">
        <v>0</v>
      </c>
      <c r="AF32" s="16">
        <v>4</v>
      </c>
      <c r="AG32" s="16">
        <v>4</v>
      </c>
      <c r="AH32" s="16">
        <v>4</v>
      </c>
      <c r="AI32" s="16">
        <v>4</v>
      </c>
      <c r="AJ32" s="16">
        <v>5</v>
      </c>
      <c r="AK32" s="16">
        <v>4</v>
      </c>
      <c r="AL32" s="16">
        <v>5</v>
      </c>
      <c r="AM32" s="10">
        <f>SUM(V32:AL32)</f>
        <v>62</v>
      </c>
      <c r="AN32" s="10">
        <f t="shared" si="11"/>
        <v>61</v>
      </c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5">
        <f t="shared" si="9"/>
        <v>61</v>
      </c>
      <c r="FF32" s="15">
        <f t="shared" si="1"/>
        <v>60</v>
      </c>
      <c r="FG32" s="15">
        <f t="shared" si="2"/>
        <v>62</v>
      </c>
      <c r="FH32" s="15">
        <f t="shared" si="3"/>
        <v>-2</v>
      </c>
      <c r="FI32" s="25">
        <f t="shared" si="4"/>
        <v>2.3183828891362217</v>
      </c>
    </row>
    <row r="33" spans="1:165" ht="16.5" customHeight="1">
      <c r="A33" s="10">
        <v>30</v>
      </c>
      <c r="B33" s="19" t="s">
        <v>27</v>
      </c>
      <c r="C33" s="2">
        <v>106</v>
      </c>
      <c r="D33" s="10">
        <v>0.5</v>
      </c>
      <c r="E33" s="10">
        <v>1</v>
      </c>
      <c r="F33" s="10">
        <v>1</v>
      </c>
      <c r="G33" s="10">
        <v>4</v>
      </c>
      <c r="H33" s="10">
        <v>0</v>
      </c>
      <c r="I33" s="10">
        <v>5</v>
      </c>
      <c r="J33" s="10">
        <v>5</v>
      </c>
      <c r="K33" s="10">
        <v>4</v>
      </c>
      <c r="L33" s="10">
        <v>5</v>
      </c>
      <c r="M33" s="10">
        <v>0</v>
      </c>
      <c r="N33" s="10">
        <v>5</v>
      </c>
      <c r="O33" s="10">
        <v>5</v>
      </c>
      <c r="P33" s="10">
        <v>5</v>
      </c>
      <c r="Q33" s="10">
        <v>4</v>
      </c>
      <c r="R33" s="10">
        <v>4</v>
      </c>
      <c r="S33" s="10">
        <v>5</v>
      </c>
      <c r="T33" s="10">
        <v>5</v>
      </c>
      <c r="U33" s="10">
        <f t="shared" si="10"/>
        <v>58.5</v>
      </c>
      <c r="V33" s="10">
        <v>0.5</v>
      </c>
      <c r="W33" s="10">
        <v>1</v>
      </c>
      <c r="X33" s="10">
        <v>1</v>
      </c>
      <c r="Y33" s="10">
        <v>4</v>
      </c>
      <c r="Z33" s="10">
        <v>5</v>
      </c>
      <c r="AA33" s="10">
        <v>4</v>
      </c>
      <c r="AB33" s="10">
        <v>5</v>
      </c>
      <c r="AC33" s="10">
        <v>4</v>
      </c>
      <c r="AD33" s="10">
        <v>4</v>
      </c>
      <c r="AE33" s="10">
        <v>5</v>
      </c>
      <c r="AF33" s="10">
        <v>5</v>
      </c>
      <c r="AG33" s="10">
        <v>3</v>
      </c>
      <c r="AH33" s="10">
        <v>5</v>
      </c>
      <c r="AI33" s="10">
        <v>5</v>
      </c>
      <c r="AJ33" s="10">
        <v>4</v>
      </c>
      <c r="AK33" s="10">
        <v>3</v>
      </c>
      <c r="AL33" s="10">
        <v>5</v>
      </c>
      <c r="AM33" s="10">
        <f>SUM(V33:AL33)</f>
        <v>63.5</v>
      </c>
      <c r="AN33" s="10">
        <f t="shared" si="11"/>
        <v>61</v>
      </c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5">
        <f t="shared" si="9"/>
        <v>61</v>
      </c>
      <c r="FF33" s="15">
        <f t="shared" si="1"/>
        <v>58.5</v>
      </c>
      <c r="FG33" s="15">
        <f t="shared" si="2"/>
        <v>63.5</v>
      </c>
      <c r="FH33" s="24">
        <f t="shared" si="3"/>
        <v>-5</v>
      </c>
      <c r="FI33" s="25">
        <f t="shared" si="4"/>
        <v>5.7959572228405536</v>
      </c>
    </row>
    <row r="34" spans="1:165" ht="16.5" customHeight="1">
      <c r="A34" s="10">
        <v>31</v>
      </c>
      <c r="B34" s="19" t="s">
        <v>7</v>
      </c>
      <c r="C34" s="2">
        <v>145</v>
      </c>
      <c r="D34" s="10">
        <v>1</v>
      </c>
      <c r="E34" s="10">
        <v>1</v>
      </c>
      <c r="F34" s="10">
        <v>1</v>
      </c>
      <c r="G34" s="10">
        <v>4</v>
      </c>
      <c r="H34" s="10">
        <v>1</v>
      </c>
      <c r="I34" s="10">
        <v>4</v>
      </c>
      <c r="J34" s="10">
        <v>5</v>
      </c>
      <c r="K34" s="10">
        <v>4</v>
      </c>
      <c r="L34" s="10">
        <v>5</v>
      </c>
      <c r="M34" s="10">
        <v>5</v>
      </c>
      <c r="N34" s="10">
        <v>4</v>
      </c>
      <c r="O34" s="10">
        <v>5</v>
      </c>
      <c r="P34" s="10">
        <v>4</v>
      </c>
      <c r="Q34" s="10">
        <v>5</v>
      </c>
      <c r="R34" s="10">
        <v>5</v>
      </c>
      <c r="S34" s="10">
        <v>5</v>
      </c>
      <c r="T34" s="10">
        <v>5</v>
      </c>
      <c r="U34" s="10">
        <f t="shared" si="10"/>
        <v>64</v>
      </c>
      <c r="V34" s="10">
        <v>1</v>
      </c>
      <c r="W34" s="10">
        <v>1</v>
      </c>
      <c r="X34" s="10">
        <v>1</v>
      </c>
      <c r="Y34" s="10">
        <v>4</v>
      </c>
      <c r="Z34" s="10">
        <v>5</v>
      </c>
      <c r="AA34" s="10">
        <v>5</v>
      </c>
      <c r="AB34" s="10">
        <v>5</v>
      </c>
      <c r="AC34" s="10">
        <v>4</v>
      </c>
      <c r="AD34" s="10">
        <v>5</v>
      </c>
      <c r="AE34" s="10">
        <v>5</v>
      </c>
      <c r="AF34" s="10">
        <v>4</v>
      </c>
      <c r="AG34" s="10">
        <v>4</v>
      </c>
      <c r="AH34" s="10">
        <v>4</v>
      </c>
      <c r="AI34" s="10">
        <v>5</v>
      </c>
      <c r="AJ34" s="10">
        <v>5</v>
      </c>
      <c r="AK34" s="10">
        <v>5</v>
      </c>
      <c r="AL34" s="10">
        <v>4</v>
      </c>
      <c r="AM34" s="10">
        <f>SUM(V34:AL34)</f>
        <v>67</v>
      </c>
      <c r="AN34" s="10">
        <f t="shared" si="11"/>
        <v>65.5</v>
      </c>
      <c r="AO34" s="14">
        <v>104</v>
      </c>
      <c r="AP34" s="10">
        <v>1</v>
      </c>
      <c r="AQ34" s="10">
        <v>1</v>
      </c>
      <c r="AR34" s="10">
        <v>1</v>
      </c>
      <c r="AS34" s="10">
        <v>2</v>
      </c>
      <c r="AT34" s="10">
        <v>0</v>
      </c>
      <c r="AU34" s="10">
        <v>3</v>
      </c>
      <c r="AV34" s="10">
        <v>1</v>
      </c>
      <c r="AW34" s="10">
        <v>2</v>
      </c>
      <c r="AX34" s="10">
        <v>0</v>
      </c>
      <c r="AY34" s="10">
        <v>5</v>
      </c>
      <c r="AZ34" s="10">
        <v>4</v>
      </c>
      <c r="BA34" s="10">
        <v>5</v>
      </c>
      <c r="BB34" s="10">
        <v>5</v>
      </c>
      <c r="BC34" s="10">
        <v>5</v>
      </c>
      <c r="BD34" s="10">
        <v>5</v>
      </c>
      <c r="BE34" s="10">
        <v>4</v>
      </c>
      <c r="BF34" s="10">
        <v>5</v>
      </c>
      <c r="BG34" s="10">
        <v>5</v>
      </c>
      <c r="BH34" s="10">
        <f>SUM(AP34:BG34)</f>
        <v>54</v>
      </c>
      <c r="BI34" s="10">
        <v>1</v>
      </c>
      <c r="BJ34" s="10">
        <v>1</v>
      </c>
      <c r="BK34" s="10">
        <v>1</v>
      </c>
      <c r="BL34" s="10">
        <v>2</v>
      </c>
      <c r="BM34" s="10">
        <v>4</v>
      </c>
      <c r="BN34" s="10">
        <v>5</v>
      </c>
      <c r="BO34" s="10">
        <v>4</v>
      </c>
      <c r="BP34" s="10">
        <v>2</v>
      </c>
      <c r="BQ34" s="10">
        <v>0</v>
      </c>
      <c r="BR34" s="10">
        <v>3</v>
      </c>
      <c r="BS34" s="10">
        <v>5</v>
      </c>
      <c r="BT34" s="10">
        <v>4</v>
      </c>
      <c r="BU34" s="10">
        <v>3</v>
      </c>
      <c r="BV34" s="10">
        <v>4</v>
      </c>
      <c r="BW34" s="10">
        <v>4</v>
      </c>
      <c r="BX34" s="10">
        <v>4</v>
      </c>
      <c r="BY34" s="10">
        <v>4</v>
      </c>
      <c r="BZ34" s="10">
        <v>3</v>
      </c>
      <c r="CA34" s="10">
        <f>SUM(SUM(BI34:BZ34))</f>
        <v>54</v>
      </c>
      <c r="CB34" s="10">
        <f>AVERAGE(CA34,BH34)</f>
        <v>54</v>
      </c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5">
        <f t="shared" si="9"/>
        <v>60.696787148594375</v>
      </c>
      <c r="FF34" s="15">
        <f t="shared" si="1"/>
        <v>59.823293172690761</v>
      </c>
      <c r="FG34" s="15">
        <f t="shared" si="2"/>
        <v>61.570281124497996</v>
      </c>
      <c r="FH34" s="15">
        <f t="shared" si="3"/>
        <v>-1.7469879518072347</v>
      </c>
      <c r="FI34" s="25">
        <f t="shared" si="4"/>
        <v>2.0352099104509267</v>
      </c>
    </row>
    <row r="35" spans="1:165" ht="16.5" customHeight="1">
      <c r="A35" s="10">
        <v>32</v>
      </c>
      <c r="B35" s="19" t="s">
        <v>31</v>
      </c>
      <c r="C35" s="2">
        <v>77</v>
      </c>
      <c r="D35" s="10">
        <v>1</v>
      </c>
      <c r="E35" s="10">
        <v>1</v>
      </c>
      <c r="F35" s="10">
        <v>2</v>
      </c>
      <c r="G35" s="10">
        <v>5</v>
      </c>
      <c r="H35" s="10">
        <v>2</v>
      </c>
      <c r="I35" s="10">
        <v>5</v>
      </c>
      <c r="J35" s="10">
        <v>5</v>
      </c>
      <c r="K35" s="10">
        <v>5</v>
      </c>
      <c r="L35" s="10">
        <v>4</v>
      </c>
      <c r="M35" s="10">
        <v>0</v>
      </c>
      <c r="N35" s="10">
        <v>4</v>
      </c>
      <c r="O35" s="10">
        <v>4</v>
      </c>
      <c r="P35" s="10">
        <v>4</v>
      </c>
      <c r="Q35" s="10">
        <v>3</v>
      </c>
      <c r="R35" s="10">
        <v>3</v>
      </c>
      <c r="S35" s="10">
        <v>5</v>
      </c>
      <c r="T35" s="10">
        <v>5</v>
      </c>
      <c r="U35" s="10">
        <f t="shared" si="10"/>
        <v>58</v>
      </c>
      <c r="V35" s="10">
        <v>1</v>
      </c>
      <c r="W35" s="10">
        <v>1</v>
      </c>
      <c r="X35" s="10">
        <v>2</v>
      </c>
      <c r="Y35" s="10">
        <v>5</v>
      </c>
      <c r="Z35" s="10">
        <v>5</v>
      </c>
      <c r="AA35" s="10">
        <v>5</v>
      </c>
      <c r="AB35" s="10">
        <v>5</v>
      </c>
      <c r="AC35" s="10">
        <v>5</v>
      </c>
      <c r="AD35" s="10">
        <v>3</v>
      </c>
      <c r="AE35" s="10">
        <v>4</v>
      </c>
      <c r="AF35" s="10">
        <v>4</v>
      </c>
      <c r="AG35" s="10">
        <v>5</v>
      </c>
      <c r="AH35" s="10">
        <v>4</v>
      </c>
      <c r="AI35" s="10">
        <v>3</v>
      </c>
      <c r="AJ35" s="10">
        <v>5</v>
      </c>
      <c r="AK35" s="10">
        <v>5</v>
      </c>
      <c r="AL35" s="10">
        <v>5</v>
      </c>
      <c r="AM35" s="10">
        <f>SUM(V35:AL35)</f>
        <v>67</v>
      </c>
      <c r="AN35" s="10">
        <f t="shared" si="11"/>
        <v>62.5</v>
      </c>
      <c r="AO35" s="14">
        <v>68</v>
      </c>
      <c r="AP35" s="10">
        <v>1</v>
      </c>
      <c r="AQ35" s="10">
        <v>1</v>
      </c>
      <c r="AR35" s="10">
        <v>2</v>
      </c>
      <c r="AS35" s="10">
        <v>2</v>
      </c>
      <c r="AT35" s="10">
        <v>0</v>
      </c>
      <c r="AU35" s="10">
        <v>5</v>
      </c>
      <c r="AV35" s="10">
        <v>3</v>
      </c>
      <c r="AW35" s="10">
        <v>3</v>
      </c>
      <c r="AX35" s="10">
        <v>2</v>
      </c>
      <c r="AY35" s="10">
        <v>4</v>
      </c>
      <c r="AZ35" s="10">
        <v>5</v>
      </c>
      <c r="BA35" s="10">
        <v>5</v>
      </c>
      <c r="BB35" s="10">
        <v>5</v>
      </c>
      <c r="BC35" s="10">
        <v>5</v>
      </c>
      <c r="BD35" s="10">
        <v>5</v>
      </c>
      <c r="BE35" s="10">
        <v>5</v>
      </c>
      <c r="BF35" s="10">
        <v>4</v>
      </c>
      <c r="BG35" s="10">
        <v>3</v>
      </c>
      <c r="BH35" s="10">
        <f>SUM(AP35:BG35)</f>
        <v>60</v>
      </c>
      <c r="BI35" s="10">
        <v>1</v>
      </c>
      <c r="BJ35" s="10">
        <v>1</v>
      </c>
      <c r="BK35" s="10">
        <v>2</v>
      </c>
      <c r="BL35" s="10">
        <v>2</v>
      </c>
      <c r="BM35" s="10">
        <v>3</v>
      </c>
      <c r="BN35" s="10">
        <v>5</v>
      </c>
      <c r="BO35" s="10">
        <v>5</v>
      </c>
      <c r="BP35" s="10">
        <v>0</v>
      </c>
      <c r="BQ35" s="10">
        <v>0</v>
      </c>
      <c r="BR35" s="10">
        <v>5</v>
      </c>
      <c r="BS35" s="10">
        <v>5</v>
      </c>
      <c r="BT35" s="10">
        <v>4</v>
      </c>
      <c r="BU35" s="10">
        <v>3</v>
      </c>
      <c r="BV35" s="10">
        <v>3</v>
      </c>
      <c r="BW35" s="10">
        <v>5</v>
      </c>
      <c r="BX35" s="10">
        <v>5</v>
      </c>
      <c r="BY35" s="10">
        <v>5</v>
      </c>
      <c r="BZ35" s="10">
        <v>3</v>
      </c>
      <c r="CA35" s="10">
        <f>SUM(SUM(BI35:BZ35))</f>
        <v>57</v>
      </c>
      <c r="CB35" s="10">
        <f>AVERAGE(CA35,BH35)</f>
        <v>58.5</v>
      </c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5">
        <f t="shared" si="9"/>
        <v>60.624137931034483</v>
      </c>
      <c r="FF35" s="15">
        <f t="shared" si="1"/>
        <v>58.937931034482759</v>
      </c>
      <c r="FG35" s="15">
        <f t="shared" si="2"/>
        <v>62.310344827586206</v>
      </c>
      <c r="FH35" s="15">
        <f t="shared" si="3"/>
        <v>-3.3724137931034477</v>
      </c>
      <c r="FI35" s="25">
        <f t="shared" si="4"/>
        <v>3.9335102212643065</v>
      </c>
    </row>
    <row r="36" spans="1:165" ht="16.5" customHeight="1">
      <c r="A36" s="10">
        <v>33</v>
      </c>
      <c r="B36" s="19" t="s">
        <v>16</v>
      </c>
      <c r="C36" s="2">
        <v>87</v>
      </c>
      <c r="D36" s="10">
        <v>1</v>
      </c>
      <c r="E36" s="10">
        <v>1</v>
      </c>
      <c r="F36" s="10">
        <v>1</v>
      </c>
      <c r="G36" s="10">
        <v>0</v>
      </c>
      <c r="H36" s="10">
        <v>0</v>
      </c>
      <c r="I36" s="10">
        <v>5</v>
      </c>
      <c r="J36" s="10">
        <v>5</v>
      </c>
      <c r="K36" s="10">
        <v>3</v>
      </c>
      <c r="L36" s="10">
        <v>5</v>
      </c>
      <c r="M36" s="10">
        <v>5</v>
      </c>
      <c r="N36" s="10">
        <v>5</v>
      </c>
      <c r="O36" s="10">
        <v>5</v>
      </c>
      <c r="P36" s="10">
        <v>5</v>
      </c>
      <c r="Q36" s="10">
        <v>5</v>
      </c>
      <c r="R36" s="10">
        <v>5</v>
      </c>
      <c r="S36" s="10">
        <v>5</v>
      </c>
      <c r="T36" s="10">
        <v>5</v>
      </c>
      <c r="U36" s="10">
        <f t="shared" si="10"/>
        <v>61</v>
      </c>
      <c r="V36" s="10">
        <v>1</v>
      </c>
      <c r="W36" s="10">
        <v>1</v>
      </c>
      <c r="X36" s="10">
        <v>1</v>
      </c>
      <c r="Y36" s="10">
        <v>0</v>
      </c>
      <c r="Z36" s="10">
        <v>4</v>
      </c>
      <c r="AA36" s="10">
        <v>4</v>
      </c>
      <c r="AB36" s="10">
        <v>5</v>
      </c>
      <c r="AC36" s="10">
        <v>4</v>
      </c>
      <c r="AD36" s="10">
        <v>4</v>
      </c>
      <c r="AE36" s="10">
        <v>5</v>
      </c>
      <c r="AF36" s="10">
        <v>4</v>
      </c>
      <c r="AG36" s="10">
        <v>5</v>
      </c>
      <c r="AH36" s="10">
        <v>4</v>
      </c>
      <c r="AI36" s="10">
        <v>5</v>
      </c>
      <c r="AJ36" s="10">
        <v>5</v>
      </c>
      <c r="AK36" s="10">
        <v>4</v>
      </c>
      <c r="AL36" s="10">
        <v>4</v>
      </c>
      <c r="AM36" s="10">
        <f>SUM(V36:AL36)</f>
        <v>60</v>
      </c>
      <c r="AN36" s="10">
        <f t="shared" si="11"/>
        <v>60.5</v>
      </c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5">
        <f t="shared" si="9"/>
        <v>60.5</v>
      </c>
      <c r="FF36" s="15">
        <f t="shared" si="1"/>
        <v>61</v>
      </c>
      <c r="FG36" s="15">
        <f t="shared" si="2"/>
        <v>60</v>
      </c>
      <c r="FH36" s="15">
        <f t="shared" si="3"/>
        <v>1</v>
      </c>
      <c r="FI36" s="25">
        <f t="shared" si="4"/>
        <v>1.1687715391513183</v>
      </c>
    </row>
    <row r="37" spans="1:165" ht="16.5" customHeight="1">
      <c r="A37" s="10">
        <v>34</v>
      </c>
      <c r="B37" s="19" t="s">
        <v>20</v>
      </c>
      <c r="C37" s="3">
        <v>30</v>
      </c>
      <c r="D37" s="10">
        <v>0</v>
      </c>
      <c r="E37" s="10">
        <v>1</v>
      </c>
      <c r="F37" s="10">
        <v>1</v>
      </c>
      <c r="G37" s="10">
        <v>4</v>
      </c>
      <c r="H37" s="10">
        <v>2</v>
      </c>
      <c r="I37" s="10">
        <v>5</v>
      </c>
      <c r="J37" s="10">
        <v>5</v>
      </c>
      <c r="K37" s="10">
        <v>4</v>
      </c>
      <c r="L37" s="10">
        <v>5</v>
      </c>
      <c r="M37" s="10">
        <v>5</v>
      </c>
      <c r="N37" s="10">
        <v>4</v>
      </c>
      <c r="O37" s="10">
        <v>5</v>
      </c>
      <c r="P37" s="10">
        <v>5</v>
      </c>
      <c r="Q37" s="10">
        <v>2</v>
      </c>
      <c r="R37" s="10">
        <v>2</v>
      </c>
      <c r="S37" s="10">
        <v>5</v>
      </c>
      <c r="T37" s="10">
        <v>5</v>
      </c>
      <c r="U37" s="10">
        <f t="shared" si="10"/>
        <v>60</v>
      </c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>
        <f t="shared" si="11"/>
        <v>60</v>
      </c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5">
        <f t="shared" si="9"/>
        <v>60</v>
      </c>
      <c r="FF37" s="15">
        <f t="shared" si="1"/>
        <v>60</v>
      </c>
      <c r="FG37" s="15">
        <f t="shared" si="2"/>
        <v>0</v>
      </c>
      <c r="FH37" s="15"/>
      <c r="FI37" s="25"/>
    </row>
    <row r="38" spans="1:165" ht="16.5" customHeight="1">
      <c r="A38" s="10">
        <v>35</v>
      </c>
      <c r="B38" s="19" t="s">
        <v>10</v>
      </c>
      <c r="C38" s="2">
        <v>105</v>
      </c>
      <c r="D38" s="10">
        <v>1</v>
      </c>
      <c r="E38" s="10">
        <v>0.8</v>
      </c>
      <c r="F38" s="10">
        <v>1</v>
      </c>
      <c r="G38" s="10">
        <v>4</v>
      </c>
      <c r="H38" s="10">
        <v>0</v>
      </c>
      <c r="I38" s="10">
        <v>5</v>
      </c>
      <c r="J38" s="10">
        <v>5</v>
      </c>
      <c r="K38" s="10">
        <v>4</v>
      </c>
      <c r="L38" s="10">
        <v>5</v>
      </c>
      <c r="M38" s="10">
        <v>5</v>
      </c>
      <c r="N38" s="10">
        <v>5</v>
      </c>
      <c r="O38" s="10">
        <v>5</v>
      </c>
      <c r="P38" s="10">
        <v>3</v>
      </c>
      <c r="Q38" s="10">
        <v>5</v>
      </c>
      <c r="R38" s="10">
        <v>5</v>
      </c>
      <c r="S38" s="10">
        <v>5</v>
      </c>
      <c r="T38" s="10">
        <v>4</v>
      </c>
      <c r="U38" s="10">
        <f t="shared" si="10"/>
        <v>62.8</v>
      </c>
      <c r="V38" s="10">
        <v>1</v>
      </c>
      <c r="W38" s="10">
        <v>0.8</v>
      </c>
      <c r="X38" s="16">
        <v>1</v>
      </c>
      <c r="Y38" s="16">
        <v>3</v>
      </c>
      <c r="Z38" s="16">
        <v>5</v>
      </c>
      <c r="AA38" s="16">
        <v>5</v>
      </c>
      <c r="AB38" s="16">
        <v>5</v>
      </c>
      <c r="AC38" s="16">
        <v>4</v>
      </c>
      <c r="AD38" s="16">
        <v>5</v>
      </c>
      <c r="AE38" s="16">
        <v>5</v>
      </c>
      <c r="AF38" s="16">
        <v>5</v>
      </c>
      <c r="AG38" s="16">
        <v>4</v>
      </c>
      <c r="AH38" s="16">
        <v>3</v>
      </c>
      <c r="AI38" s="16">
        <v>5</v>
      </c>
      <c r="AJ38" s="16">
        <v>4</v>
      </c>
      <c r="AK38" s="16">
        <v>5</v>
      </c>
      <c r="AL38" s="16">
        <v>4</v>
      </c>
      <c r="AM38" s="10">
        <f>SUM(V38:AL38)</f>
        <v>64.8</v>
      </c>
      <c r="AN38" s="10">
        <f t="shared" si="11"/>
        <v>63.8</v>
      </c>
      <c r="AO38" s="17">
        <v>87</v>
      </c>
      <c r="AP38" s="10">
        <v>1</v>
      </c>
      <c r="AQ38" s="10">
        <v>0.8</v>
      </c>
      <c r="AR38" s="10">
        <v>1</v>
      </c>
      <c r="AS38" s="10">
        <v>0</v>
      </c>
      <c r="AT38" s="10">
        <v>0</v>
      </c>
      <c r="AU38" s="10">
        <v>5</v>
      </c>
      <c r="AV38" s="10">
        <v>5</v>
      </c>
      <c r="AW38" s="10">
        <v>1</v>
      </c>
      <c r="AX38" s="10">
        <v>0</v>
      </c>
      <c r="AY38" s="10">
        <v>3</v>
      </c>
      <c r="AZ38" s="10">
        <v>4</v>
      </c>
      <c r="BA38" s="10">
        <v>5</v>
      </c>
      <c r="BB38" s="10">
        <v>5</v>
      </c>
      <c r="BC38" s="10">
        <v>5</v>
      </c>
      <c r="BD38" s="10">
        <v>5</v>
      </c>
      <c r="BE38" s="10">
        <v>4</v>
      </c>
      <c r="BF38" s="10">
        <v>5</v>
      </c>
      <c r="BG38" s="10">
        <v>5</v>
      </c>
      <c r="BH38" s="10">
        <f>SUM(AP38:BG38)</f>
        <v>54.8</v>
      </c>
      <c r="BI38" s="10">
        <v>1</v>
      </c>
      <c r="BJ38" s="10">
        <v>0.8</v>
      </c>
      <c r="BK38" s="10">
        <v>1</v>
      </c>
      <c r="BL38" s="10">
        <v>0</v>
      </c>
      <c r="BM38" s="10">
        <v>3</v>
      </c>
      <c r="BN38" s="10">
        <v>4</v>
      </c>
      <c r="BO38" s="10">
        <v>5</v>
      </c>
      <c r="BP38" s="10">
        <v>3</v>
      </c>
      <c r="BQ38" s="10">
        <v>0</v>
      </c>
      <c r="BR38" s="10">
        <v>5</v>
      </c>
      <c r="BS38" s="10">
        <v>5</v>
      </c>
      <c r="BT38" s="10">
        <v>4</v>
      </c>
      <c r="BU38" s="10">
        <v>3</v>
      </c>
      <c r="BV38" s="10">
        <v>5</v>
      </c>
      <c r="BW38" s="10">
        <v>5</v>
      </c>
      <c r="BX38" s="10">
        <v>4</v>
      </c>
      <c r="BY38" s="10">
        <v>3</v>
      </c>
      <c r="BZ38" s="10">
        <v>3</v>
      </c>
      <c r="CA38" s="10">
        <f>SUM(SUM(BI38:BZ38))</f>
        <v>54.8</v>
      </c>
      <c r="CB38" s="10">
        <f>AVERAGE(CA38,BH38)</f>
        <v>54.8</v>
      </c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5">
        <f t="shared" si="9"/>
        <v>59.72187499999999</v>
      </c>
      <c r="FF38" s="15">
        <f t="shared" si="1"/>
        <v>59.17499999999999</v>
      </c>
      <c r="FG38" s="15">
        <f t="shared" si="2"/>
        <v>60.26874999999999</v>
      </c>
      <c r="FH38" s="15">
        <f t="shared" si="3"/>
        <v>-1.09375</v>
      </c>
      <c r="FI38" s="25">
        <f t="shared" si="4"/>
        <v>1.2949995992637313</v>
      </c>
    </row>
    <row r="39" spans="1:165" ht="16.5" customHeight="1">
      <c r="A39" s="10">
        <v>36</v>
      </c>
      <c r="B39" s="19" t="s">
        <v>43</v>
      </c>
      <c r="C39" s="2">
        <v>102</v>
      </c>
      <c r="D39" s="10">
        <v>1</v>
      </c>
      <c r="E39" s="10">
        <v>0.8</v>
      </c>
      <c r="F39" s="10">
        <v>2</v>
      </c>
      <c r="G39" s="10">
        <v>3</v>
      </c>
      <c r="H39" s="10">
        <v>0</v>
      </c>
      <c r="I39" s="10">
        <v>5</v>
      </c>
      <c r="J39" s="10">
        <v>3</v>
      </c>
      <c r="K39" s="10">
        <v>4</v>
      </c>
      <c r="L39" s="10">
        <v>5</v>
      </c>
      <c r="M39" s="10">
        <v>5</v>
      </c>
      <c r="N39" s="10">
        <v>2</v>
      </c>
      <c r="O39" s="10">
        <v>5</v>
      </c>
      <c r="P39" s="10">
        <v>1</v>
      </c>
      <c r="Q39" s="10">
        <v>4</v>
      </c>
      <c r="R39" s="10">
        <v>4</v>
      </c>
      <c r="S39" s="10">
        <v>5</v>
      </c>
      <c r="T39" s="10">
        <v>5</v>
      </c>
      <c r="U39" s="10">
        <f t="shared" si="10"/>
        <v>54.8</v>
      </c>
      <c r="V39" s="10">
        <v>1</v>
      </c>
      <c r="W39" s="10">
        <v>0.8</v>
      </c>
      <c r="X39" s="10">
        <v>2</v>
      </c>
      <c r="Y39" s="10">
        <v>3</v>
      </c>
      <c r="Z39" s="10">
        <v>5</v>
      </c>
      <c r="AA39" s="10">
        <v>5</v>
      </c>
      <c r="AB39" s="10">
        <v>3</v>
      </c>
      <c r="AC39" s="10">
        <v>4</v>
      </c>
      <c r="AD39" s="10">
        <v>4</v>
      </c>
      <c r="AE39" s="10">
        <v>5</v>
      </c>
      <c r="AF39" s="10">
        <v>2</v>
      </c>
      <c r="AG39" s="10">
        <v>5</v>
      </c>
      <c r="AH39" s="10">
        <v>1</v>
      </c>
      <c r="AI39" s="10">
        <v>4</v>
      </c>
      <c r="AJ39" s="10">
        <v>4</v>
      </c>
      <c r="AK39" s="10">
        <v>5</v>
      </c>
      <c r="AL39" s="10">
        <v>4</v>
      </c>
      <c r="AM39" s="10">
        <f>SUM(V39:AL39)</f>
        <v>57.8</v>
      </c>
      <c r="AN39" s="10">
        <f t="shared" si="11"/>
        <v>56.3</v>
      </c>
      <c r="AO39" s="14">
        <v>80</v>
      </c>
      <c r="AP39" s="10">
        <v>1</v>
      </c>
      <c r="AQ39" s="10">
        <v>0.8</v>
      </c>
      <c r="AR39" s="10">
        <v>2</v>
      </c>
      <c r="AS39" s="10">
        <v>4</v>
      </c>
      <c r="AT39" s="10">
        <v>0</v>
      </c>
      <c r="AU39" s="10">
        <v>5</v>
      </c>
      <c r="AV39" s="10">
        <v>3</v>
      </c>
      <c r="AW39" s="10">
        <v>2</v>
      </c>
      <c r="AX39" s="10">
        <v>3</v>
      </c>
      <c r="AY39" s="10">
        <v>5</v>
      </c>
      <c r="AZ39" s="10">
        <v>5</v>
      </c>
      <c r="BA39" s="10">
        <v>5</v>
      </c>
      <c r="BB39" s="10">
        <v>5</v>
      </c>
      <c r="BC39" s="10">
        <v>5</v>
      </c>
      <c r="BD39" s="10">
        <v>5</v>
      </c>
      <c r="BE39" s="10">
        <v>5</v>
      </c>
      <c r="BF39" s="10">
        <v>5</v>
      </c>
      <c r="BG39" s="10">
        <v>4</v>
      </c>
      <c r="BH39" s="10">
        <f>SUM(AP39:BG39)</f>
        <v>64.8</v>
      </c>
      <c r="BI39" s="10">
        <v>1</v>
      </c>
      <c r="BJ39" s="10">
        <v>0.8</v>
      </c>
      <c r="BK39" s="10">
        <v>2</v>
      </c>
      <c r="BL39" s="10">
        <v>4</v>
      </c>
      <c r="BM39" s="10">
        <v>4</v>
      </c>
      <c r="BN39" s="10">
        <v>5</v>
      </c>
      <c r="BO39" s="10">
        <v>5</v>
      </c>
      <c r="BP39" s="10">
        <v>0</v>
      </c>
      <c r="BQ39" s="10">
        <v>0</v>
      </c>
      <c r="BR39" s="10">
        <v>5</v>
      </c>
      <c r="BS39" s="10">
        <v>5</v>
      </c>
      <c r="BT39" s="10">
        <v>5</v>
      </c>
      <c r="BU39" s="10">
        <v>4</v>
      </c>
      <c r="BV39" s="10">
        <v>5</v>
      </c>
      <c r="BW39" s="10">
        <v>4</v>
      </c>
      <c r="BX39" s="10">
        <v>5</v>
      </c>
      <c r="BY39" s="10">
        <v>4</v>
      </c>
      <c r="BZ39" s="10">
        <v>4</v>
      </c>
      <c r="CA39" s="10">
        <f>SUM(SUM(BI39:BZ39))</f>
        <v>62.8</v>
      </c>
      <c r="CB39" s="10">
        <f>AVERAGE(CA39,BH39)</f>
        <v>63.8</v>
      </c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5">
        <f t="shared" si="9"/>
        <v>59.596703296703289</v>
      </c>
      <c r="FF39" s="15">
        <f t="shared" si="1"/>
        <v>59.195604395604384</v>
      </c>
      <c r="FG39" s="15">
        <f t="shared" si="2"/>
        <v>59.997802197802187</v>
      </c>
      <c r="FH39" s="15">
        <f t="shared" si="3"/>
        <v>-0.8021978021978029</v>
      </c>
      <c r="FI39" s="25">
        <f t="shared" si="4"/>
        <v>0.95179678473733853</v>
      </c>
    </row>
    <row r="40" spans="1:165" ht="16.5" customHeight="1">
      <c r="A40" s="10">
        <v>37</v>
      </c>
      <c r="B40" s="19" t="s">
        <v>56</v>
      </c>
      <c r="C40" s="3">
        <v>128</v>
      </c>
      <c r="D40" s="10">
        <v>1</v>
      </c>
      <c r="E40" s="10">
        <v>1</v>
      </c>
      <c r="F40" s="10">
        <v>1</v>
      </c>
      <c r="G40" s="10">
        <v>3</v>
      </c>
      <c r="H40" s="10">
        <v>0</v>
      </c>
      <c r="I40" s="10">
        <v>4</v>
      </c>
      <c r="J40" s="10">
        <v>4</v>
      </c>
      <c r="K40" s="10">
        <v>5</v>
      </c>
      <c r="L40" s="10">
        <v>3</v>
      </c>
      <c r="M40" s="10">
        <v>5</v>
      </c>
      <c r="N40" s="10">
        <v>4</v>
      </c>
      <c r="O40" s="10">
        <v>1</v>
      </c>
      <c r="P40" s="10">
        <v>4</v>
      </c>
      <c r="Q40" s="10">
        <v>4</v>
      </c>
      <c r="R40" s="10">
        <v>3</v>
      </c>
      <c r="S40" s="10">
        <v>2</v>
      </c>
      <c r="T40" s="10">
        <v>3</v>
      </c>
      <c r="U40" s="10">
        <f t="shared" si="10"/>
        <v>48</v>
      </c>
      <c r="V40" s="10">
        <v>1</v>
      </c>
      <c r="W40" s="10">
        <v>1</v>
      </c>
      <c r="X40" s="10">
        <v>1</v>
      </c>
      <c r="Y40" s="10">
        <v>3</v>
      </c>
      <c r="Z40" s="10">
        <v>4</v>
      </c>
      <c r="AA40" s="10">
        <v>5</v>
      </c>
      <c r="AB40" s="10">
        <v>4</v>
      </c>
      <c r="AC40" s="10">
        <v>5</v>
      </c>
      <c r="AD40" s="10">
        <v>3</v>
      </c>
      <c r="AE40" s="10">
        <v>4</v>
      </c>
      <c r="AF40" s="10">
        <v>4</v>
      </c>
      <c r="AG40" s="10">
        <v>4</v>
      </c>
      <c r="AH40" s="10">
        <v>4</v>
      </c>
      <c r="AI40" s="10">
        <v>4</v>
      </c>
      <c r="AJ40" s="10">
        <v>5</v>
      </c>
      <c r="AK40" s="10">
        <v>4</v>
      </c>
      <c r="AL40" s="10">
        <v>3</v>
      </c>
      <c r="AM40" s="10">
        <f>SUM(V40:AL40)</f>
        <v>59</v>
      </c>
      <c r="AN40" s="10">
        <f t="shared" si="11"/>
        <v>53.5</v>
      </c>
      <c r="AO40" s="14">
        <v>220</v>
      </c>
      <c r="AP40" s="10">
        <v>1</v>
      </c>
      <c r="AQ40" s="10">
        <v>1</v>
      </c>
      <c r="AR40" s="10">
        <v>1</v>
      </c>
      <c r="AS40" s="10">
        <v>0</v>
      </c>
      <c r="AT40" s="10">
        <v>0</v>
      </c>
      <c r="AU40" s="10">
        <v>5</v>
      </c>
      <c r="AV40" s="10">
        <v>4</v>
      </c>
      <c r="AW40" s="10">
        <v>3</v>
      </c>
      <c r="AX40" s="10">
        <v>3</v>
      </c>
      <c r="AY40" s="10">
        <v>5</v>
      </c>
      <c r="AZ40" s="10">
        <v>5</v>
      </c>
      <c r="BA40" s="10">
        <v>5</v>
      </c>
      <c r="BB40" s="10">
        <v>5</v>
      </c>
      <c r="BC40" s="10">
        <v>5</v>
      </c>
      <c r="BD40" s="10">
        <v>5</v>
      </c>
      <c r="BE40" s="10">
        <v>4</v>
      </c>
      <c r="BF40" s="10">
        <v>5</v>
      </c>
      <c r="BG40" s="10">
        <v>4</v>
      </c>
      <c r="BH40" s="10">
        <f>SUM(AP40:BG40)</f>
        <v>61</v>
      </c>
      <c r="BI40" s="10">
        <v>1</v>
      </c>
      <c r="BJ40" s="10">
        <v>1</v>
      </c>
      <c r="BK40" s="10">
        <v>1</v>
      </c>
      <c r="BL40" s="10">
        <v>1</v>
      </c>
      <c r="BM40" s="10">
        <v>4</v>
      </c>
      <c r="BN40" s="10">
        <v>5</v>
      </c>
      <c r="BO40" s="10">
        <v>5</v>
      </c>
      <c r="BP40" s="10">
        <v>2</v>
      </c>
      <c r="BQ40" s="10">
        <v>1</v>
      </c>
      <c r="BR40" s="10">
        <v>5</v>
      </c>
      <c r="BS40" s="10">
        <v>5</v>
      </c>
      <c r="BT40" s="10">
        <v>5</v>
      </c>
      <c r="BU40" s="10">
        <v>5</v>
      </c>
      <c r="BV40" s="10">
        <v>5</v>
      </c>
      <c r="BW40" s="10">
        <v>5</v>
      </c>
      <c r="BX40" s="10">
        <v>5</v>
      </c>
      <c r="BY40" s="10">
        <v>5</v>
      </c>
      <c r="BZ40" s="10">
        <v>4</v>
      </c>
      <c r="CA40" s="10">
        <f>SUM(SUM(BI40:BZ40))</f>
        <v>65</v>
      </c>
      <c r="CB40" s="10">
        <f>AVERAGE(CA40,BH40)</f>
        <v>63</v>
      </c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5">
        <f t="shared" si="9"/>
        <v>59.505747126436781</v>
      </c>
      <c r="FF40" s="15">
        <f t="shared" si="1"/>
        <v>56.218390804597703</v>
      </c>
      <c r="FG40" s="15">
        <f t="shared" si="2"/>
        <v>62.793103448275865</v>
      </c>
      <c r="FH40" s="24">
        <f t="shared" si="3"/>
        <v>-6.5747126436781613</v>
      </c>
      <c r="FI40" s="25">
        <f t="shared" si="4"/>
        <v>7.8127309028144172</v>
      </c>
    </row>
    <row r="41" spans="1:165" ht="16.5" customHeight="1">
      <c r="A41" s="10">
        <v>38</v>
      </c>
      <c r="B41" s="19" t="s">
        <v>24</v>
      </c>
      <c r="C41" s="3">
        <v>30</v>
      </c>
      <c r="D41" s="10">
        <v>0</v>
      </c>
      <c r="E41" s="10">
        <v>1</v>
      </c>
      <c r="F41" s="10">
        <v>1</v>
      </c>
      <c r="G41" s="10">
        <v>0</v>
      </c>
      <c r="H41" s="10">
        <v>0</v>
      </c>
      <c r="I41" s="10">
        <v>3</v>
      </c>
      <c r="J41" s="10">
        <v>5</v>
      </c>
      <c r="K41" s="10">
        <v>4</v>
      </c>
      <c r="L41" s="10">
        <v>5</v>
      </c>
      <c r="M41" s="10">
        <v>5</v>
      </c>
      <c r="N41" s="10">
        <v>5</v>
      </c>
      <c r="O41" s="10">
        <v>5</v>
      </c>
      <c r="P41" s="10">
        <v>5</v>
      </c>
      <c r="Q41" s="10">
        <v>5</v>
      </c>
      <c r="R41" s="10">
        <v>5</v>
      </c>
      <c r="S41" s="10">
        <v>5</v>
      </c>
      <c r="T41" s="10">
        <v>5</v>
      </c>
      <c r="U41" s="10">
        <f t="shared" si="10"/>
        <v>59</v>
      </c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>
        <f t="shared" si="11"/>
        <v>59</v>
      </c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5">
        <f t="shared" si="9"/>
        <v>59</v>
      </c>
      <c r="FF41" s="15">
        <f t="shared" si="1"/>
        <v>59</v>
      </c>
      <c r="FG41" s="15">
        <f t="shared" si="2"/>
        <v>0</v>
      </c>
      <c r="FH41" s="15"/>
      <c r="FI41" s="25"/>
    </row>
    <row r="42" spans="1:165" ht="32.25" customHeight="1">
      <c r="A42" s="10">
        <v>39</v>
      </c>
      <c r="B42" s="19" t="s">
        <v>28</v>
      </c>
      <c r="C42" s="3">
        <v>53</v>
      </c>
      <c r="D42" s="10">
        <v>0</v>
      </c>
      <c r="E42" s="10">
        <v>1</v>
      </c>
      <c r="F42" s="10">
        <v>0</v>
      </c>
      <c r="G42" s="10">
        <v>0</v>
      </c>
      <c r="H42" s="10">
        <v>0</v>
      </c>
      <c r="I42" s="10">
        <v>4</v>
      </c>
      <c r="J42" s="10">
        <v>5</v>
      </c>
      <c r="K42" s="10">
        <v>3</v>
      </c>
      <c r="L42" s="10">
        <v>5</v>
      </c>
      <c r="M42" s="10">
        <v>5</v>
      </c>
      <c r="N42" s="10">
        <v>5</v>
      </c>
      <c r="O42" s="10">
        <v>5</v>
      </c>
      <c r="P42" s="10">
        <v>5</v>
      </c>
      <c r="Q42" s="10">
        <v>5</v>
      </c>
      <c r="R42" s="10">
        <v>5</v>
      </c>
      <c r="S42" s="10">
        <v>5</v>
      </c>
      <c r="T42" s="10">
        <v>5</v>
      </c>
      <c r="U42" s="10">
        <f t="shared" si="10"/>
        <v>58</v>
      </c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>
        <f t="shared" si="11"/>
        <v>58</v>
      </c>
      <c r="AO42" s="10">
        <v>50</v>
      </c>
      <c r="AP42" s="10">
        <v>0</v>
      </c>
      <c r="AQ42" s="10">
        <v>1</v>
      </c>
      <c r="AR42" s="10">
        <v>0</v>
      </c>
      <c r="AS42" s="10">
        <v>3</v>
      </c>
      <c r="AT42" s="10">
        <v>0</v>
      </c>
      <c r="AU42" s="10">
        <v>3</v>
      </c>
      <c r="AV42" s="10">
        <v>5</v>
      </c>
      <c r="AW42" s="10">
        <v>1</v>
      </c>
      <c r="AX42" s="10">
        <v>1</v>
      </c>
      <c r="AY42" s="10">
        <v>5</v>
      </c>
      <c r="AZ42" s="10">
        <v>5</v>
      </c>
      <c r="BA42" s="10">
        <v>5</v>
      </c>
      <c r="BB42" s="10">
        <v>5</v>
      </c>
      <c r="BC42" s="10">
        <v>5</v>
      </c>
      <c r="BD42" s="10">
        <v>5</v>
      </c>
      <c r="BE42" s="10">
        <v>5</v>
      </c>
      <c r="BF42" s="10">
        <v>5</v>
      </c>
      <c r="BG42" s="10">
        <v>5</v>
      </c>
      <c r="BH42" s="10">
        <f>SUM(AP42:BG42)</f>
        <v>59</v>
      </c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>
        <f>AVERAGE(CA42,BH42)</f>
        <v>59</v>
      </c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5">
        <f t="shared" si="9"/>
        <v>58.485436893203882</v>
      </c>
      <c r="FF42" s="15">
        <f t="shared" si="1"/>
        <v>58.485436893203882</v>
      </c>
      <c r="FG42" s="15">
        <f t="shared" si="2"/>
        <v>0</v>
      </c>
      <c r="FH42" s="15"/>
      <c r="FI42" s="25"/>
    </row>
    <row r="43" spans="1:165" ht="16.5" customHeight="1">
      <c r="A43" s="10">
        <v>40</v>
      </c>
      <c r="B43" s="19" t="s">
        <v>61</v>
      </c>
      <c r="C43" s="3">
        <v>144</v>
      </c>
      <c r="D43" s="10">
        <v>1</v>
      </c>
      <c r="E43" s="10">
        <v>1</v>
      </c>
      <c r="F43" s="10">
        <v>0</v>
      </c>
      <c r="G43" s="10">
        <v>0</v>
      </c>
      <c r="H43" s="10">
        <v>0</v>
      </c>
      <c r="I43" s="10">
        <v>3</v>
      </c>
      <c r="J43" s="10">
        <v>5</v>
      </c>
      <c r="K43" s="10">
        <v>3</v>
      </c>
      <c r="L43" s="10">
        <v>0</v>
      </c>
      <c r="M43" s="10">
        <v>0</v>
      </c>
      <c r="N43" s="10">
        <v>5</v>
      </c>
      <c r="O43" s="10">
        <v>1</v>
      </c>
      <c r="P43" s="10">
        <v>5</v>
      </c>
      <c r="Q43" s="10">
        <v>5</v>
      </c>
      <c r="R43" s="10">
        <v>5</v>
      </c>
      <c r="S43" s="10">
        <v>4</v>
      </c>
      <c r="T43" s="10">
        <v>5</v>
      </c>
      <c r="U43" s="10">
        <f t="shared" si="10"/>
        <v>43</v>
      </c>
      <c r="V43" s="10">
        <v>1</v>
      </c>
      <c r="W43" s="10">
        <v>1</v>
      </c>
      <c r="X43" s="10">
        <v>0</v>
      </c>
      <c r="Y43" s="10">
        <v>3</v>
      </c>
      <c r="Z43" s="10">
        <v>5</v>
      </c>
      <c r="AA43" s="10">
        <v>5</v>
      </c>
      <c r="AB43" s="10">
        <v>5</v>
      </c>
      <c r="AC43" s="10">
        <v>3</v>
      </c>
      <c r="AD43" s="10">
        <v>5</v>
      </c>
      <c r="AE43" s="10">
        <v>5</v>
      </c>
      <c r="AF43" s="10">
        <v>5</v>
      </c>
      <c r="AG43" s="10">
        <v>5</v>
      </c>
      <c r="AH43" s="10">
        <v>5</v>
      </c>
      <c r="AI43" s="10">
        <v>5</v>
      </c>
      <c r="AJ43" s="10">
        <v>5</v>
      </c>
      <c r="AK43" s="10">
        <v>5</v>
      </c>
      <c r="AL43" s="10">
        <v>5</v>
      </c>
      <c r="AM43" s="10">
        <f>SUM(V43:AL43)</f>
        <v>68</v>
      </c>
      <c r="AN43" s="10">
        <f t="shared" si="11"/>
        <v>55.5</v>
      </c>
      <c r="AO43" s="14">
        <v>118</v>
      </c>
      <c r="AP43" s="10">
        <v>1</v>
      </c>
      <c r="AQ43" s="10">
        <v>1</v>
      </c>
      <c r="AR43" s="10">
        <v>0</v>
      </c>
      <c r="AS43" s="10">
        <v>0</v>
      </c>
      <c r="AT43" s="10">
        <v>0</v>
      </c>
      <c r="AU43" s="10">
        <v>5</v>
      </c>
      <c r="AV43" s="10">
        <v>5</v>
      </c>
      <c r="AW43" s="10">
        <v>3</v>
      </c>
      <c r="AX43" s="10">
        <v>3</v>
      </c>
      <c r="AY43" s="10">
        <v>5</v>
      </c>
      <c r="AZ43" s="10">
        <v>4</v>
      </c>
      <c r="BA43" s="10">
        <v>5</v>
      </c>
      <c r="BB43" s="10">
        <v>5</v>
      </c>
      <c r="BC43" s="10">
        <v>5</v>
      </c>
      <c r="BD43" s="10">
        <v>5</v>
      </c>
      <c r="BE43" s="10">
        <v>5</v>
      </c>
      <c r="BF43" s="10">
        <v>5</v>
      </c>
      <c r="BG43" s="10">
        <v>5</v>
      </c>
      <c r="BH43" s="10">
        <f>SUM(AP43:BG43)</f>
        <v>62</v>
      </c>
      <c r="BI43" s="10">
        <v>1</v>
      </c>
      <c r="BJ43" s="10">
        <v>1</v>
      </c>
      <c r="BK43" s="10">
        <v>0</v>
      </c>
      <c r="BL43" s="10">
        <v>2</v>
      </c>
      <c r="BM43" s="10">
        <v>5</v>
      </c>
      <c r="BN43" s="10">
        <v>3</v>
      </c>
      <c r="BO43" s="10">
        <v>4</v>
      </c>
      <c r="BP43" s="10">
        <v>3</v>
      </c>
      <c r="BQ43" s="10">
        <v>2</v>
      </c>
      <c r="BR43" s="10">
        <v>4</v>
      </c>
      <c r="BS43" s="10">
        <v>2</v>
      </c>
      <c r="BT43" s="10">
        <v>5</v>
      </c>
      <c r="BU43" s="10">
        <v>5</v>
      </c>
      <c r="BV43" s="10">
        <v>5</v>
      </c>
      <c r="BW43" s="10">
        <v>4</v>
      </c>
      <c r="BX43" s="10">
        <v>5</v>
      </c>
      <c r="BY43" s="10">
        <v>5</v>
      </c>
      <c r="BZ43" s="10">
        <v>4</v>
      </c>
      <c r="CA43" s="10">
        <v>60</v>
      </c>
      <c r="CB43" s="10">
        <f>AVERAGE(CA43,BH43)</f>
        <v>61</v>
      </c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5">
        <f t="shared" si="9"/>
        <v>57.977099236641223</v>
      </c>
      <c r="FF43" s="15">
        <f t="shared" si="1"/>
        <v>51.55725190839695</v>
      </c>
      <c r="FG43" s="15">
        <f t="shared" si="2"/>
        <v>64.396946564885496</v>
      </c>
      <c r="FH43" s="24">
        <f t="shared" si="3"/>
        <v>-12.839694656488547</v>
      </c>
      <c r="FI43" s="25">
        <f t="shared" si="4"/>
        <v>15.659691980984469</v>
      </c>
    </row>
    <row r="44" spans="1:165" ht="16.5" customHeight="1">
      <c r="A44" s="10">
        <v>41</v>
      </c>
      <c r="B44" s="19" t="s">
        <v>60</v>
      </c>
      <c r="C44" s="2">
        <v>113</v>
      </c>
      <c r="D44" s="10">
        <v>1</v>
      </c>
      <c r="E44" s="10">
        <v>1</v>
      </c>
      <c r="F44" s="10">
        <v>1</v>
      </c>
      <c r="G44" s="10">
        <v>0</v>
      </c>
      <c r="H44" s="10">
        <v>0</v>
      </c>
      <c r="I44" s="10">
        <v>2</v>
      </c>
      <c r="J44" s="10">
        <v>5</v>
      </c>
      <c r="K44" s="10">
        <v>5</v>
      </c>
      <c r="L44" s="10">
        <v>3</v>
      </c>
      <c r="M44" s="10">
        <v>5</v>
      </c>
      <c r="N44" s="10">
        <v>4</v>
      </c>
      <c r="O44" s="10">
        <v>0</v>
      </c>
      <c r="P44" s="10">
        <v>5</v>
      </c>
      <c r="Q44" s="10">
        <v>3</v>
      </c>
      <c r="R44" s="10">
        <v>4</v>
      </c>
      <c r="S44" s="10">
        <v>3</v>
      </c>
      <c r="T44" s="10">
        <v>2</v>
      </c>
      <c r="U44" s="10">
        <f t="shared" si="10"/>
        <v>44</v>
      </c>
      <c r="V44" s="10">
        <v>1</v>
      </c>
      <c r="W44" s="10">
        <v>1</v>
      </c>
      <c r="X44" s="10">
        <v>1</v>
      </c>
      <c r="Y44" s="10">
        <v>0</v>
      </c>
      <c r="Z44" s="10">
        <v>4</v>
      </c>
      <c r="AA44" s="10">
        <v>5</v>
      </c>
      <c r="AB44" s="10">
        <v>5</v>
      </c>
      <c r="AC44" s="10">
        <v>5</v>
      </c>
      <c r="AD44" s="10">
        <v>4</v>
      </c>
      <c r="AE44" s="10">
        <v>5</v>
      </c>
      <c r="AF44" s="10">
        <v>4</v>
      </c>
      <c r="AG44" s="10">
        <v>5</v>
      </c>
      <c r="AH44" s="10">
        <v>5</v>
      </c>
      <c r="AI44" s="10">
        <v>4</v>
      </c>
      <c r="AJ44" s="10">
        <v>4</v>
      </c>
      <c r="AK44" s="10">
        <v>5</v>
      </c>
      <c r="AL44" s="10">
        <v>4</v>
      </c>
      <c r="AM44" s="10">
        <f>SUM(V44:AL44)</f>
        <v>62</v>
      </c>
      <c r="AN44" s="10">
        <f t="shared" si="11"/>
        <v>53</v>
      </c>
      <c r="AO44" s="14">
        <v>100</v>
      </c>
      <c r="AP44" s="10">
        <v>1</v>
      </c>
      <c r="AQ44" s="10">
        <v>1</v>
      </c>
      <c r="AR44" s="10">
        <v>1</v>
      </c>
      <c r="AS44" s="10">
        <v>4</v>
      </c>
      <c r="AT44" s="10">
        <v>0</v>
      </c>
      <c r="AU44" s="10">
        <v>5</v>
      </c>
      <c r="AV44" s="10">
        <v>3</v>
      </c>
      <c r="AW44" s="10">
        <v>1</v>
      </c>
      <c r="AX44" s="10">
        <v>1</v>
      </c>
      <c r="AY44" s="10">
        <v>5</v>
      </c>
      <c r="AZ44" s="10">
        <v>5</v>
      </c>
      <c r="BA44" s="10">
        <v>5</v>
      </c>
      <c r="BB44" s="10">
        <v>5</v>
      </c>
      <c r="BC44" s="10">
        <v>5</v>
      </c>
      <c r="BD44" s="10">
        <v>5</v>
      </c>
      <c r="BE44" s="10">
        <v>5</v>
      </c>
      <c r="BF44" s="10">
        <v>5</v>
      </c>
      <c r="BG44" s="10">
        <v>5</v>
      </c>
      <c r="BH44" s="10">
        <f>SUM(AP44:BG44)</f>
        <v>62</v>
      </c>
      <c r="BI44" s="10">
        <v>1</v>
      </c>
      <c r="BJ44" s="10">
        <v>1</v>
      </c>
      <c r="BK44" s="10">
        <v>1</v>
      </c>
      <c r="BL44" s="10">
        <v>4</v>
      </c>
      <c r="BM44" s="10">
        <v>3</v>
      </c>
      <c r="BN44" s="10">
        <v>4</v>
      </c>
      <c r="BO44" s="10">
        <v>5</v>
      </c>
      <c r="BP44" s="10">
        <v>3</v>
      </c>
      <c r="BQ44" s="10">
        <v>2</v>
      </c>
      <c r="BR44" s="10">
        <v>5</v>
      </c>
      <c r="BS44" s="10">
        <v>5</v>
      </c>
      <c r="BT44" s="10">
        <v>4</v>
      </c>
      <c r="BU44" s="10">
        <v>3</v>
      </c>
      <c r="BV44" s="10">
        <v>5</v>
      </c>
      <c r="BW44" s="10">
        <v>5</v>
      </c>
      <c r="BX44" s="10">
        <v>5</v>
      </c>
      <c r="BY44" s="10">
        <v>5</v>
      </c>
      <c r="BZ44" s="10">
        <v>4</v>
      </c>
      <c r="CA44" s="10">
        <f>SUM(SUM(BI44:BZ44))</f>
        <v>65</v>
      </c>
      <c r="CB44" s="10">
        <f>AVERAGE(CA44,BH44)</f>
        <v>63.5</v>
      </c>
      <c r="CC44" s="14">
        <v>7</v>
      </c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>
        <v>1</v>
      </c>
      <c r="CU44" s="10">
        <v>1</v>
      </c>
      <c r="CV44" s="10">
        <v>1</v>
      </c>
      <c r="CW44" s="10">
        <v>4</v>
      </c>
      <c r="CX44" s="10">
        <v>4</v>
      </c>
      <c r="CY44" s="10">
        <v>4</v>
      </c>
      <c r="CZ44" s="10">
        <v>5</v>
      </c>
      <c r="DA44" s="10">
        <v>2</v>
      </c>
      <c r="DB44" s="10">
        <v>4</v>
      </c>
      <c r="DC44" s="10">
        <v>5</v>
      </c>
      <c r="DD44" s="10">
        <v>5</v>
      </c>
      <c r="DE44" s="10">
        <v>4</v>
      </c>
      <c r="DF44" s="10">
        <v>1</v>
      </c>
      <c r="DG44" s="10">
        <v>5</v>
      </c>
      <c r="DH44" s="10">
        <v>5</v>
      </c>
      <c r="DI44" s="10">
        <f>SUM(CT44:DH44)</f>
        <v>51</v>
      </c>
      <c r="DJ44" s="10">
        <f>AVERAGE(CS44,DI44)</f>
        <v>51</v>
      </c>
      <c r="DK44" s="14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5">
        <f t="shared" si="9"/>
        <v>57.709090909090911</v>
      </c>
      <c r="FF44" s="15">
        <f t="shared" si="1"/>
        <v>50.781818181818181</v>
      </c>
      <c r="FG44" s="15">
        <f t="shared" si="2"/>
        <v>63.013636363636365</v>
      </c>
      <c r="FH44" s="24">
        <f t="shared" si="3"/>
        <v>-12.231818181818184</v>
      </c>
      <c r="FI44" s="25">
        <f t="shared" si="4"/>
        <v>15.201312947257865</v>
      </c>
    </row>
    <row r="45" spans="1:165" ht="16.5" customHeight="1">
      <c r="A45" s="10">
        <v>42</v>
      </c>
      <c r="B45" s="19" t="s">
        <v>34</v>
      </c>
      <c r="C45" s="2">
        <v>30</v>
      </c>
      <c r="D45" s="10">
        <v>0</v>
      </c>
      <c r="E45" s="10">
        <v>1</v>
      </c>
      <c r="F45" s="10">
        <v>1</v>
      </c>
      <c r="G45" s="10">
        <v>0</v>
      </c>
      <c r="H45" s="10">
        <v>1</v>
      </c>
      <c r="I45" s="10">
        <v>5</v>
      </c>
      <c r="J45" s="10">
        <v>5</v>
      </c>
      <c r="K45" s="10">
        <v>4</v>
      </c>
      <c r="L45" s="10">
        <v>5</v>
      </c>
      <c r="M45" s="10">
        <v>0</v>
      </c>
      <c r="N45" s="10">
        <v>5</v>
      </c>
      <c r="O45" s="10">
        <v>5</v>
      </c>
      <c r="P45" s="10">
        <v>5</v>
      </c>
      <c r="Q45" s="10">
        <v>5</v>
      </c>
      <c r="R45" s="10">
        <v>5</v>
      </c>
      <c r="S45" s="10">
        <v>5</v>
      </c>
      <c r="T45" s="10">
        <v>5</v>
      </c>
      <c r="U45" s="10">
        <f t="shared" si="10"/>
        <v>57</v>
      </c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>
        <f t="shared" si="11"/>
        <v>57</v>
      </c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5">
        <f t="shared" si="9"/>
        <v>57</v>
      </c>
      <c r="FF45" s="15">
        <f t="shared" si="1"/>
        <v>57</v>
      </c>
      <c r="FG45" s="15">
        <f t="shared" si="2"/>
        <v>0</v>
      </c>
      <c r="FH45" s="15"/>
      <c r="FI45" s="25"/>
    </row>
    <row r="46" spans="1:165" ht="16.5" customHeight="1">
      <c r="A46" s="10">
        <v>43</v>
      </c>
      <c r="B46" s="19" t="s">
        <v>37</v>
      </c>
      <c r="C46" s="3">
        <v>30</v>
      </c>
      <c r="D46" s="10">
        <v>0</v>
      </c>
      <c r="E46" s="10">
        <v>0.8</v>
      </c>
      <c r="F46" s="10">
        <v>0</v>
      </c>
      <c r="G46" s="10">
        <v>0</v>
      </c>
      <c r="H46" s="10">
        <v>0</v>
      </c>
      <c r="I46" s="10">
        <v>5</v>
      </c>
      <c r="J46" s="10">
        <v>3</v>
      </c>
      <c r="K46" s="10">
        <v>3</v>
      </c>
      <c r="L46" s="10">
        <v>5</v>
      </c>
      <c r="M46" s="10">
        <v>5</v>
      </c>
      <c r="N46" s="10">
        <v>5</v>
      </c>
      <c r="O46" s="10">
        <v>5</v>
      </c>
      <c r="P46" s="10">
        <v>5</v>
      </c>
      <c r="Q46" s="10">
        <v>5</v>
      </c>
      <c r="R46" s="10">
        <v>5</v>
      </c>
      <c r="S46" s="10">
        <v>5</v>
      </c>
      <c r="T46" s="10">
        <v>5</v>
      </c>
      <c r="U46" s="10">
        <f t="shared" si="10"/>
        <v>56.8</v>
      </c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>
        <f t="shared" si="11"/>
        <v>56.8</v>
      </c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5">
        <f t="shared" si="9"/>
        <v>56.8</v>
      </c>
      <c r="FF46" s="15">
        <f t="shared" si="1"/>
        <v>56.8</v>
      </c>
      <c r="FG46" s="15">
        <f t="shared" si="2"/>
        <v>0</v>
      </c>
      <c r="FH46" s="15"/>
      <c r="FI46" s="25"/>
    </row>
    <row r="47" spans="1:165" ht="16.5" customHeight="1">
      <c r="A47" s="10">
        <v>44</v>
      </c>
      <c r="B47" s="19" t="s">
        <v>46</v>
      </c>
      <c r="C47" s="3">
        <v>91</v>
      </c>
      <c r="D47" s="10">
        <v>0.1</v>
      </c>
      <c r="E47" s="10">
        <v>1</v>
      </c>
      <c r="F47" s="10">
        <v>2</v>
      </c>
      <c r="G47" s="10">
        <v>5</v>
      </c>
      <c r="H47" s="10">
        <v>0</v>
      </c>
      <c r="I47" s="10">
        <v>5</v>
      </c>
      <c r="J47" s="10">
        <v>5</v>
      </c>
      <c r="K47" s="10">
        <v>3</v>
      </c>
      <c r="L47" s="10">
        <v>3</v>
      </c>
      <c r="M47" s="10">
        <v>5</v>
      </c>
      <c r="N47" s="10">
        <v>4</v>
      </c>
      <c r="O47" s="10">
        <v>5</v>
      </c>
      <c r="P47" s="10">
        <v>3</v>
      </c>
      <c r="Q47" s="10">
        <v>3</v>
      </c>
      <c r="R47" s="10">
        <v>3</v>
      </c>
      <c r="S47" s="10">
        <v>3</v>
      </c>
      <c r="T47" s="10">
        <v>3</v>
      </c>
      <c r="U47" s="10">
        <f t="shared" si="10"/>
        <v>53.1</v>
      </c>
      <c r="V47" s="10">
        <v>0.1</v>
      </c>
      <c r="W47" s="10">
        <v>1</v>
      </c>
      <c r="X47" s="10">
        <v>2</v>
      </c>
      <c r="Y47" s="10">
        <v>5</v>
      </c>
      <c r="Z47" s="10">
        <v>5</v>
      </c>
      <c r="AA47" s="10">
        <v>5</v>
      </c>
      <c r="AB47" s="10">
        <v>5</v>
      </c>
      <c r="AC47" s="10">
        <v>3</v>
      </c>
      <c r="AD47" s="10">
        <v>2</v>
      </c>
      <c r="AE47" s="10">
        <v>4</v>
      </c>
      <c r="AF47" s="10">
        <v>4</v>
      </c>
      <c r="AG47" s="10">
        <v>4</v>
      </c>
      <c r="AH47" s="10">
        <v>3</v>
      </c>
      <c r="AI47" s="10">
        <v>3</v>
      </c>
      <c r="AJ47" s="10">
        <v>4</v>
      </c>
      <c r="AK47" s="10">
        <v>4</v>
      </c>
      <c r="AL47" s="10">
        <v>4</v>
      </c>
      <c r="AM47" s="10">
        <f>SUM(V47:AL47)</f>
        <v>58.1</v>
      </c>
      <c r="AN47" s="10">
        <f t="shared" si="11"/>
        <v>55.6</v>
      </c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5">
        <f t="shared" si="9"/>
        <v>55.6</v>
      </c>
      <c r="FF47" s="15">
        <f t="shared" si="1"/>
        <v>53.1</v>
      </c>
      <c r="FG47" s="15">
        <f t="shared" si="2"/>
        <v>58.1</v>
      </c>
      <c r="FH47" s="24">
        <f t="shared" si="3"/>
        <v>-5</v>
      </c>
      <c r="FI47" s="25">
        <f t="shared" si="4"/>
        <v>6.3588739315337008</v>
      </c>
    </row>
    <row r="48" spans="1:165" ht="16.5" customHeight="1">
      <c r="A48" s="10">
        <v>45</v>
      </c>
      <c r="B48" s="19" t="s">
        <v>54</v>
      </c>
      <c r="C48" s="2">
        <v>103</v>
      </c>
      <c r="D48" s="10">
        <v>1</v>
      </c>
      <c r="E48" s="10">
        <v>0</v>
      </c>
      <c r="F48" s="10">
        <v>0</v>
      </c>
      <c r="G48" s="10">
        <v>0</v>
      </c>
      <c r="H48" s="10">
        <v>0</v>
      </c>
      <c r="I48" s="10">
        <v>3</v>
      </c>
      <c r="J48" s="10">
        <v>5</v>
      </c>
      <c r="K48" s="10">
        <v>3</v>
      </c>
      <c r="L48" s="10">
        <v>4</v>
      </c>
      <c r="M48" s="10">
        <v>5</v>
      </c>
      <c r="N48" s="10">
        <v>5</v>
      </c>
      <c r="O48" s="10">
        <v>1</v>
      </c>
      <c r="P48" s="10">
        <v>5</v>
      </c>
      <c r="Q48" s="10">
        <v>5</v>
      </c>
      <c r="R48" s="10">
        <v>5</v>
      </c>
      <c r="S48" s="10">
        <v>3</v>
      </c>
      <c r="T48" s="10">
        <v>4</v>
      </c>
      <c r="U48" s="10">
        <f t="shared" si="10"/>
        <v>49</v>
      </c>
      <c r="V48" s="10">
        <v>1</v>
      </c>
      <c r="W48" s="10">
        <v>0</v>
      </c>
      <c r="X48" s="10">
        <v>0</v>
      </c>
      <c r="Y48" s="10">
        <v>0</v>
      </c>
      <c r="Z48" s="10">
        <v>5</v>
      </c>
      <c r="AA48" s="10">
        <v>5</v>
      </c>
      <c r="AB48" s="10">
        <v>5</v>
      </c>
      <c r="AC48" s="10">
        <v>3</v>
      </c>
      <c r="AD48" s="10">
        <v>4</v>
      </c>
      <c r="AE48" s="10">
        <v>4</v>
      </c>
      <c r="AF48" s="10">
        <v>5</v>
      </c>
      <c r="AG48" s="10">
        <v>5</v>
      </c>
      <c r="AH48" s="10">
        <v>5</v>
      </c>
      <c r="AI48" s="10">
        <v>3</v>
      </c>
      <c r="AJ48" s="10">
        <v>5</v>
      </c>
      <c r="AK48" s="10">
        <v>4</v>
      </c>
      <c r="AL48" s="10">
        <v>4</v>
      </c>
      <c r="AM48" s="10">
        <f>SUM(V48:AL48)</f>
        <v>58</v>
      </c>
      <c r="AN48" s="10">
        <f t="shared" si="11"/>
        <v>53.5</v>
      </c>
      <c r="AO48" s="14">
        <v>73</v>
      </c>
      <c r="AP48" s="10">
        <v>1</v>
      </c>
      <c r="AQ48" s="10">
        <v>0</v>
      </c>
      <c r="AR48" s="10">
        <v>0</v>
      </c>
      <c r="AS48" s="10">
        <v>0</v>
      </c>
      <c r="AT48" s="10">
        <v>0</v>
      </c>
      <c r="AU48" s="10">
        <v>5</v>
      </c>
      <c r="AV48" s="10">
        <v>5</v>
      </c>
      <c r="AW48" s="10">
        <v>3</v>
      </c>
      <c r="AX48" s="10">
        <v>2</v>
      </c>
      <c r="AY48" s="10">
        <v>5</v>
      </c>
      <c r="AZ48" s="10">
        <v>5</v>
      </c>
      <c r="BA48" s="10">
        <v>5</v>
      </c>
      <c r="BB48" s="10">
        <v>5</v>
      </c>
      <c r="BC48" s="10">
        <v>5</v>
      </c>
      <c r="BD48" s="10">
        <v>5</v>
      </c>
      <c r="BE48" s="10">
        <v>5</v>
      </c>
      <c r="BF48" s="10">
        <v>5</v>
      </c>
      <c r="BG48" s="10">
        <v>5</v>
      </c>
      <c r="BH48" s="10">
        <f>SUM(AP48:BG48)</f>
        <v>61</v>
      </c>
      <c r="BI48" s="10">
        <v>1</v>
      </c>
      <c r="BJ48" s="10">
        <v>0</v>
      </c>
      <c r="BK48" s="10">
        <v>0</v>
      </c>
      <c r="BL48" s="10">
        <v>0</v>
      </c>
      <c r="BM48" s="10">
        <v>4</v>
      </c>
      <c r="BN48" s="10">
        <v>5</v>
      </c>
      <c r="BO48" s="10">
        <v>5</v>
      </c>
      <c r="BP48" s="10">
        <v>2</v>
      </c>
      <c r="BQ48" s="10">
        <v>0</v>
      </c>
      <c r="BR48" s="10">
        <v>5</v>
      </c>
      <c r="BS48" s="10">
        <v>2</v>
      </c>
      <c r="BT48" s="10">
        <v>5</v>
      </c>
      <c r="BU48" s="10">
        <v>4</v>
      </c>
      <c r="BV48" s="10">
        <v>4</v>
      </c>
      <c r="BW48" s="10">
        <v>5</v>
      </c>
      <c r="BX48" s="10">
        <v>5</v>
      </c>
      <c r="BY48" s="10">
        <v>4</v>
      </c>
      <c r="BZ48" s="10">
        <v>4</v>
      </c>
      <c r="CA48" s="10">
        <f>SUM(SUM(BI48:BZ48))</f>
        <v>55</v>
      </c>
      <c r="CB48" s="10">
        <f>AVERAGE(CA48,BH48)</f>
        <v>58</v>
      </c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5">
        <f t="shared" si="9"/>
        <v>55.366477272727273</v>
      </c>
      <c r="FF48" s="15">
        <f t="shared" si="1"/>
        <v>53.977272727272727</v>
      </c>
      <c r="FG48" s="15">
        <f t="shared" si="2"/>
        <v>56.75568181818182</v>
      </c>
      <c r="FH48" s="15">
        <f t="shared" si="3"/>
        <v>-2.7784090909090935</v>
      </c>
      <c r="FI48" s="25">
        <f t="shared" si="4"/>
        <v>3.5484141413125094</v>
      </c>
    </row>
    <row r="49" spans="1:165" ht="16.5" customHeight="1">
      <c r="A49" s="10">
        <v>46</v>
      </c>
      <c r="B49" s="19" t="s">
        <v>1</v>
      </c>
      <c r="C49" s="2">
        <v>30</v>
      </c>
      <c r="D49" s="10">
        <v>0</v>
      </c>
      <c r="E49" s="10">
        <v>1</v>
      </c>
      <c r="F49" s="10">
        <v>0</v>
      </c>
      <c r="G49" s="10">
        <v>4</v>
      </c>
      <c r="H49" s="10">
        <v>3</v>
      </c>
      <c r="I49" s="10">
        <v>5</v>
      </c>
      <c r="J49" s="10">
        <v>5</v>
      </c>
      <c r="K49" s="10">
        <v>4</v>
      </c>
      <c r="L49" s="10">
        <v>5</v>
      </c>
      <c r="M49" s="10">
        <v>5</v>
      </c>
      <c r="N49" s="10">
        <v>5</v>
      </c>
      <c r="O49" s="10">
        <v>5</v>
      </c>
      <c r="P49" s="10">
        <v>5</v>
      </c>
      <c r="Q49" s="10">
        <v>5</v>
      </c>
      <c r="R49" s="10">
        <v>5</v>
      </c>
      <c r="S49" s="10">
        <v>5</v>
      </c>
      <c r="T49" s="10">
        <v>5</v>
      </c>
      <c r="U49" s="10">
        <f t="shared" si="10"/>
        <v>67</v>
      </c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>
        <f t="shared" si="11"/>
        <v>67</v>
      </c>
      <c r="AO49" s="10">
        <v>30</v>
      </c>
      <c r="AP49" s="10">
        <v>0</v>
      </c>
      <c r="AQ49" s="10">
        <v>1</v>
      </c>
      <c r="AR49" s="10">
        <v>0</v>
      </c>
      <c r="AS49" s="10">
        <v>0</v>
      </c>
      <c r="AT49" s="10">
        <v>0</v>
      </c>
      <c r="AU49" s="10">
        <v>3</v>
      </c>
      <c r="AV49" s="10">
        <v>0</v>
      </c>
      <c r="AW49" s="10">
        <v>0</v>
      </c>
      <c r="AX49" s="10">
        <v>0</v>
      </c>
      <c r="AY49" s="10">
        <v>5</v>
      </c>
      <c r="AZ49" s="10">
        <v>4</v>
      </c>
      <c r="BA49" s="10">
        <v>5</v>
      </c>
      <c r="BB49" s="10">
        <v>5</v>
      </c>
      <c r="BC49" s="10">
        <v>3</v>
      </c>
      <c r="BD49" s="10">
        <v>5</v>
      </c>
      <c r="BE49" s="10">
        <v>4</v>
      </c>
      <c r="BF49" s="10">
        <v>5</v>
      </c>
      <c r="BG49" s="10">
        <v>3</v>
      </c>
      <c r="BH49" s="10">
        <f>SUM(AP49:BG49)</f>
        <v>43</v>
      </c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>
        <f>AVERAGE(CA49,BH49)</f>
        <v>43</v>
      </c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5">
        <f t="shared" si="9"/>
        <v>55</v>
      </c>
      <c r="FF49" s="15">
        <f t="shared" si="1"/>
        <v>55</v>
      </c>
      <c r="FG49" s="15">
        <f t="shared" si="2"/>
        <v>0</v>
      </c>
      <c r="FH49" s="15"/>
      <c r="FI49" s="25"/>
    </row>
    <row r="50" spans="1:165" ht="16.5" customHeight="1">
      <c r="A50" s="10">
        <v>47</v>
      </c>
      <c r="B50" s="19" t="s">
        <v>40</v>
      </c>
      <c r="C50" s="3">
        <v>30</v>
      </c>
      <c r="D50" s="10">
        <v>0</v>
      </c>
      <c r="E50" s="10">
        <v>1</v>
      </c>
      <c r="F50" s="10">
        <v>1</v>
      </c>
      <c r="G50" s="10">
        <v>0</v>
      </c>
      <c r="H50" s="10">
        <v>0</v>
      </c>
      <c r="I50" s="10">
        <v>5</v>
      </c>
      <c r="J50" s="10">
        <v>5</v>
      </c>
      <c r="K50" s="10">
        <v>4</v>
      </c>
      <c r="L50" s="10">
        <v>5</v>
      </c>
      <c r="M50" s="10">
        <v>0</v>
      </c>
      <c r="N50" s="10">
        <v>5</v>
      </c>
      <c r="O50" s="10">
        <v>5</v>
      </c>
      <c r="P50" s="10">
        <v>5</v>
      </c>
      <c r="Q50" s="10">
        <v>5</v>
      </c>
      <c r="R50" s="10">
        <v>4</v>
      </c>
      <c r="S50" s="10">
        <v>5</v>
      </c>
      <c r="T50" s="10">
        <v>5</v>
      </c>
      <c r="U50" s="10">
        <f t="shared" si="10"/>
        <v>55</v>
      </c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>
        <f t="shared" si="11"/>
        <v>55</v>
      </c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5">
        <f t="shared" si="9"/>
        <v>55</v>
      </c>
      <c r="FF50" s="15">
        <f t="shared" si="1"/>
        <v>55</v>
      </c>
      <c r="FG50" s="15">
        <f t="shared" si="2"/>
        <v>0</v>
      </c>
      <c r="FH50" s="15"/>
      <c r="FI50" s="25"/>
    </row>
    <row r="51" spans="1:165" ht="16.5" customHeight="1">
      <c r="A51" s="10">
        <v>48</v>
      </c>
      <c r="B51" s="19" t="s">
        <v>41</v>
      </c>
      <c r="C51" s="2">
        <v>30</v>
      </c>
      <c r="D51" s="10">
        <v>0</v>
      </c>
      <c r="E51" s="10">
        <v>1</v>
      </c>
      <c r="F51" s="10">
        <v>1</v>
      </c>
      <c r="G51" s="10">
        <v>1</v>
      </c>
      <c r="H51" s="10">
        <v>0</v>
      </c>
      <c r="I51" s="10">
        <v>5</v>
      </c>
      <c r="J51" s="10">
        <v>5</v>
      </c>
      <c r="K51" s="10">
        <v>5</v>
      </c>
      <c r="L51" s="10">
        <v>5</v>
      </c>
      <c r="M51" s="10">
        <v>5</v>
      </c>
      <c r="N51" s="10">
        <v>4</v>
      </c>
      <c r="O51" s="10">
        <v>4</v>
      </c>
      <c r="P51" s="10">
        <v>3</v>
      </c>
      <c r="Q51" s="10">
        <v>3</v>
      </c>
      <c r="R51" s="10">
        <v>4</v>
      </c>
      <c r="S51" s="10">
        <v>4</v>
      </c>
      <c r="T51" s="10">
        <v>5</v>
      </c>
      <c r="U51" s="10">
        <f t="shared" si="10"/>
        <v>55</v>
      </c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>
        <f t="shared" si="11"/>
        <v>55</v>
      </c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5">
        <f t="shared" si="9"/>
        <v>55</v>
      </c>
      <c r="FF51" s="15">
        <f t="shared" si="1"/>
        <v>55</v>
      </c>
      <c r="FG51" s="15">
        <f t="shared" si="2"/>
        <v>0</v>
      </c>
      <c r="FH51" s="15"/>
      <c r="FI51" s="25"/>
    </row>
    <row r="52" spans="1:165" ht="16.5" customHeight="1">
      <c r="A52" s="10">
        <v>49</v>
      </c>
      <c r="B52" s="19" t="s">
        <v>42</v>
      </c>
      <c r="C52" s="2">
        <v>30</v>
      </c>
      <c r="D52" s="10">
        <v>0</v>
      </c>
      <c r="E52" s="10">
        <v>1</v>
      </c>
      <c r="F52" s="10">
        <v>0</v>
      </c>
      <c r="G52" s="10">
        <v>0</v>
      </c>
      <c r="H52" s="10">
        <v>0</v>
      </c>
      <c r="I52" s="10">
        <v>5</v>
      </c>
      <c r="J52" s="10">
        <v>5</v>
      </c>
      <c r="K52" s="10">
        <v>4</v>
      </c>
      <c r="L52" s="10">
        <v>5</v>
      </c>
      <c r="M52" s="10">
        <v>5</v>
      </c>
      <c r="N52" s="10">
        <v>5</v>
      </c>
      <c r="O52" s="10">
        <v>4</v>
      </c>
      <c r="P52" s="10">
        <v>5</v>
      </c>
      <c r="Q52" s="10">
        <v>3</v>
      </c>
      <c r="R52" s="10">
        <v>3</v>
      </c>
      <c r="S52" s="10">
        <v>5</v>
      </c>
      <c r="T52" s="10">
        <v>5</v>
      </c>
      <c r="U52" s="10">
        <f t="shared" si="10"/>
        <v>55</v>
      </c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>
        <f t="shared" si="11"/>
        <v>55</v>
      </c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5">
        <f t="shared" si="9"/>
        <v>55</v>
      </c>
      <c r="FF52" s="15">
        <f t="shared" si="1"/>
        <v>55</v>
      </c>
      <c r="FG52" s="15">
        <f t="shared" si="2"/>
        <v>0</v>
      </c>
      <c r="FH52" s="15"/>
      <c r="FI52" s="25"/>
    </row>
    <row r="53" spans="1:165" ht="16.5" customHeight="1">
      <c r="A53" s="10">
        <v>50</v>
      </c>
      <c r="B53" s="19" t="s">
        <v>57</v>
      </c>
      <c r="C53" s="2">
        <v>119</v>
      </c>
      <c r="D53" s="10">
        <v>0.1</v>
      </c>
      <c r="E53" s="10">
        <v>1</v>
      </c>
      <c r="F53" s="10">
        <v>2</v>
      </c>
      <c r="G53" s="10">
        <v>1</v>
      </c>
      <c r="H53" s="10">
        <v>0</v>
      </c>
      <c r="I53" s="10">
        <v>5</v>
      </c>
      <c r="J53" s="10">
        <v>5</v>
      </c>
      <c r="K53" s="10">
        <v>4</v>
      </c>
      <c r="L53" s="10">
        <v>3</v>
      </c>
      <c r="M53" s="10">
        <v>5</v>
      </c>
      <c r="N53" s="10">
        <v>4</v>
      </c>
      <c r="O53" s="10">
        <v>4</v>
      </c>
      <c r="P53" s="10">
        <v>4</v>
      </c>
      <c r="Q53" s="10">
        <v>2</v>
      </c>
      <c r="R53" s="10">
        <v>1</v>
      </c>
      <c r="S53" s="10">
        <v>2</v>
      </c>
      <c r="T53" s="10">
        <v>3</v>
      </c>
      <c r="U53" s="10">
        <f t="shared" si="10"/>
        <v>46.1</v>
      </c>
      <c r="V53" s="10">
        <v>0.1</v>
      </c>
      <c r="W53" s="10">
        <v>1</v>
      </c>
      <c r="X53" s="10">
        <v>2</v>
      </c>
      <c r="Y53" s="10">
        <v>1</v>
      </c>
      <c r="Z53" s="10">
        <v>5</v>
      </c>
      <c r="AA53" s="10">
        <v>5</v>
      </c>
      <c r="AB53" s="10">
        <v>5</v>
      </c>
      <c r="AC53" s="10">
        <v>4</v>
      </c>
      <c r="AD53" s="10">
        <v>5</v>
      </c>
      <c r="AE53" s="10">
        <v>4</v>
      </c>
      <c r="AF53" s="10">
        <v>4</v>
      </c>
      <c r="AG53" s="10">
        <v>3</v>
      </c>
      <c r="AH53" s="10">
        <v>4</v>
      </c>
      <c r="AI53" s="10">
        <v>5</v>
      </c>
      <c r="AJ53" s="10">
        <v>5</v>
      </c>
      <c r="AK53" s="10">
        <v>5</v>
      </c>
      <c r="AL53" s="10">
        <v>5</v>
      </c>
      <c r="AM53" s="10">
        <f>SUM(V53:AL53)</f>
        <v>63.1</v>
      </c>
      <c r="AN53" s="10">
        <f t="shared" si="11"/>
        <v>54.6</v>
      </c>
      <c r="AO53" s="14">
        <v>128</v>
      </c>
      <c r="AP53" s="10">
        <v>0.1</v>
      </c>
      <c r="AQ53" s="10">
        <v>1</v>
      </c>
      <c r="AR53" s="10">
        <v>2</v>
      </c>
      <c r="AS53" s="10">
        <v>3</v>
      </c>
      <c r="AT53" s="10">
        <v>0</v>
      </c>
      <c r="AU53" s="10">
        <v>3</v>
      </c>
      <c r="AV53" s="10">
        <v>0</v>
      </c>
      <c r="AW53" s="10">
        <v>1</v>
      </c>
      <c r="AX53" s="10">
        <v>0</v>
      </c>
      <c r="AY53" s="10">
        <v>5</v>
      </c>
      <c r="AZ53" s="10">
        <v>5</v>
      </c>
      <c r="BA53" s="10">
        <v>5</v>
      </c>
      <c r="BB53" s="10">
        <v>5</v>
      </c>
      <c r="BC53" s="10">
        <v>5</v>
      </c>
      <c r="BD53" s="10">
        <v>5</v>
      </c>
      <c r="BE53" s="10">
        <v>5</v>
      </c>
      <c r="BF53" s="10">
        <v>5</v>
      </c>
      <c r="BG53" s="10">
        <v>5</v>
      </c>
      <c r="BH53" s="10">
        <f>SUM(AP53:BG53)</f>
        <v>55.1</v>
      </c>
      <c r="BI53" s="10">
        <v>0.1</v>
      </c>
      <c r="BJ53" s="10">
        <v>1</v>
      </c>
      <c r="BK53" s="10">
        <v>2</v>
      </c>
      <c r="BL53" s="10">
        <v>3</v>
      </c>
      <c r="BM53" s="10">
        <v>0</v>
      </c>
      <c r="BN53" s="10">
        <v>5</v>
      </c>
      <c r="BO53" s="10">
        <v>5</v>
      </c>
      <c r="BP53" s="10">
        <v>0</v>
      </c>
      <c r="BQ53" s="10">
        <v>0</v>
      </c>
      <c r="BR53" s="10">
        <v>5</v>
      </c>
      <c r="BS53" s="10">
        <v>4</v>
      </c>
      <c r="BT53" s="10">
        <v>4</v>
      </c>
      <c r="BU53" s="10">
        <v>3</v>
      </c>
      <c r="BV53" s="10">
        <v>5</v>
      </c>
      <c r="BW53" s="10">
        <v>5</v>
      </c>
      <c r="BX53" s="10">
        <v>5</v>
      </c>
      <c r="BY53" s="10">
        <v>3</v>
      </c>
      <c r="BZ53" s="10">
        <v>5</v>
      </c>
      <c r="CA53" s="10">
        <f>SUM(SUM(BI53:BZ53))</f>
        <v>55.1</v>
      </c>
      <c r="CB53" s="10">
        <f>AVERAGE(CA53,BH53)</f>
        <v>55.1</v>
      </c>
      <c r="CC53" s="14">
        <v>7</v>
      </c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>
        <v>0.1</v>
      </c>
      <c r="CU53" s="10">
        <v>1</v>
      </c>
      <c r="CV53" s="10">
        <v>2</v>
      </c>
      <c r="CW53" s="10">
        <v>3</v>
      </c>
      <c r="CX53" s="10">
        <v>4</v>
      </c>
      <c r="CY53" s="10">
        <v>3</v>
      </c>
      <c r="CZ53" s="10">
        <v>5</v>
      </c>
      <c r="DA53" s="10">
        <v>2</v>
      </c>
      <c r="DB53" s="10">
        <v>4</v>
      </c>
      <c r="DC53" s="10">
        <v>5</v>
      </c>
      <c r="DD53" s="10">
        <v>5</v>
      </c>
      <c r="DE53" s="10">
        <v>3</v>
      </c>
      <c r="DF53" s="10">
        <v>2</v>
      </c>
      <c r="DG53" s="10">
        <v>5</v>
      </c>
      <c r="DH53" s="10">
        <v>5</v>
      </c>
      <c r="DI53" s="10">
        <f>SUM(CT53:DH53)</f>
        <v>49.1</v>
      </c>
      <c r="DJ53" s="10">
        <f>AVERAGE(CS53,DI53)</f>
        <v>49.1</v>
      </c>
      <c r="DK53" s="14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5">
        <f t="shared" ref="FE53:FE83" si="12">(C53*AN53+AO53*CB53+CC53*DJ53+FD53*DK53)/(C53+AO53+CC53+DK53)</f>
        <v>54.700393700787409</v>
      </c>
      <c r="FF53" s="15">
        <f t="shared" si="1"/>
        <v>49.364960629921264</v>
      </c>
      <c r="FG53" s="15">
        <f t="shared" si="2"/>
        <v>58.682677165354335</v>
      </c>
      <c r="FH53" s="24">
        <f t="shared" si="3"/>
        <v>-9.3177165354330711</v>
      </c>
      <c r="FI53" s="25">
        <f t="shared" si="4"/>
        <v>12.195769721245851</v>
      </c>
    </row>
    <row r="54" spans="1:165" ht="16.5" customHeight="1">
      <c r="A54" s="10">
        <v>51</v>
      </c>
      <c r="B54" s="19" t="s">
        <v>53</v>
      </c>
      <c r="C54" s="2">
        <v>90</v>
      </c>
      <c r="D54" s="10">
        <v>1</v>
      </c>
      <c r="E54" s="10">
        <v>1</v>
      </c>
      <c r="F54" s="10">
        <v>1</v>
      </c>
      <c r="G54" s="10">
        <v>1</v>
      </c>
      <c r="H54" s="10">
        <v>1</v>
      </c>
      <c r="I54" s="10">
        <v>4</v>
      </c>
      <c r="J54" s="10">
        <v>3</v>
      </c>
      <c r="K54" s="10">
        <v>5</v>
      </c>
      <c r="L54" s="10">
        <v>4</v>
      </c>
      <c r="M54" s="10">
        <v>1</v>
      </c>
      <c r="N54" s="10">
        <v>5</v>
      </c>
      <c r="O54" s="10">
        <v>4</v>
      </c>
      <c r="P54" s="10">
        <v>4</v>
      </c>
      <c r="Q54" s="10">
        <v>2</v>
      </c>
      <c r="R54" s="10">
        <v>4</v>
      </c>
      <c r="S54" s="10">
        <v>4</v>
      </c>
      <c r="T54" s="10">
        <v>5</v>
      </c>
      <c r="U54" s="10">
        <f t="shared" si="10"/>
        <v>50</v>
      </c>
      <c r="V54" s="10">
        <v>1</v>
      </c>
      <c r="W54" s="10">
        <v>1</v>
      </c>
      <c r="X54" s="10">
        <v>1</v>
      </c>
      <c r="Y54" s="10">
        <v>1</v>
      </c>
      <c r="Z54" s="10">
        <v>2</v>
      </c>
      <c r="AA54" s="10">
        <v>3</v>
      </c>
      <c r="AB54" s="10">
        <v>3</v>
      </c>
      <c r="AC54" s="10">
        <v>5</v>
      </c>
      <c r="AD54" s="10">
        <v>4</v>
      </c>
      <c r="AE54" s="10">
        <v>5</v>
      </c>
      <c r="AF54" s="10">
        <v>5</v>
      </c>
      <c r="AG54" s="10">
        <v>0</v>
      </c>
      <c r="AH54" s="10">
        <v>4</v>
      </c>
      <c r="AI54" s="10">
        <v>4</v>
      </c>
      <c r="AJ54" s="10">
        <v>5</v>
      </c>
      <c r="AK54" s="10">
        <v>4</v>
      </c>
      <c r="AL54" s="10">
        <v>2</v>
      </c>
      <c r="AM54" s="10">
        <f>SUM(V54:AL54)</f>
        <v>50</v>
      </c>
      <c r="AN54" s="10">
        <f t="shared" si="11"/>
        <v>50</v>
      </c>
      <c r="AO54" s="14">
        <v>62</v>
      </c>
      <c r="AP54" s="10">
        <v>1</v>
      </c>
      <c r="AQ54" s="10">
        <v>1</v>
      </c>
      <c r="AR54" s="10">
        <v>1</v>
      </c>
      <c r="AS54" s="10">
        <v>4</v>
      </c>
      <c r="AT54" s="10">
        <v>0</v>
      </c>
      <c r="AU54" s="10">
        <v>5</v>
      </c>
      <c r="AV54" s="10">
        <v>2</v>
      </c>
      <c r="AW54" s="10">
        <v>3</v>
      </c>
      <c r="AX54" s="10">
        <v>3</v>
      </c>
      <c r="AY54" s="10">
        <v>5</v>
      </c>
      <c r="AZ54" s="10">
        <v>3</v>
      </c>
      <c r="BA54" s="10">
        <v>5</v>
      </c>
      <c r="BB54" s="10">
        <v>5</v>
      </c>
      <c r="BC54" s="10">
        <v>5</v>
      </c>
      <c r="BD54" s="10">
        <v>5</v>
      </c>
      <c r="BE54" s="10">
        <v>5</v>
      </c>
      <c r="BF54" s="10">
        <v>5</v>
      </c>
      <c r="BG54" s="10">
        <v>5</v>
      </c>
      <c r="BH54" s="10">
        <f>SUM(AP54:BG54)</f>
        <v>63</v>
      </c>
      <c r="BI54" s="10">
        <v>1</v>
      </c>
      <c r="BJ54" s="10">
        <v>1</v>
      </c>
      <c r="BK54" s="10">
        <v>1</v>
      </c>
      <c r="BL54" s="10">
        <v>4</v>
      </c>
      <c r="BM54" s="10">
        <v>1</v>
      </c>
      <c r="BN54" s="10">
        <v>4</v>
      </c>
      <c r="BO54" s="10">
        <v>4</v>
      </c>
      <c r="BP54" s="10">
        <v>3</v>
      </c>
      <c r="BQ54" s="10">
        <v>3</v>
      </c>
      <c r="BR54" s="10">
        <v>5</v>
      </c>
      <c r="BS54" s="10">
        <v>5</v>
      </c>
      <c r="BT54" s="10">
        <v>3</v>
      </c>
      <c r="BU54" s="10">
        <v>1</v>
      </c>
      <c r="BV54" s="10">
        <v>5</v>
      </c>
      <c r="BW54" s="10">
        <v>5</v>
      </c>
      <c r="BX54" s="10">
        <v>5</v>
      </c>
      <c r="BY54" s="10">
        <v>5</v>
      </c>
      <c r="BZ54" s="10">
        <v>4</v>
      </c>
      <c r="CA54" s="10">
        <f>SUM(SUM(BI54:BZ54))</f>
        <v>60</v>
      </c>
      <c r="CB54" s="10">
        <f>AVERAGE(CA54,BH54)</f>
        <v>61.5</v>
      </c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5">
        <f t="shared" si="12"/>
        <v>54.690789473684212</v>
      </c>
      <c r="FF54" s="15">
        <f t="shared" si="1"/>
        <v>55.30263157894737</v>
      </c>
      <c r="FG54" s="15">
        <f t="shared" si="2"/>
        <v>54.078947368421055</v>
      </c>
      <c r="FH54" s="15">
        <f t="shared" si="3"/>
        <v>1.223684210526315</v>
      </c>
      <c r="FI54" s="25">
        <f t="shared" si="4"/>
        <v>1.5821227150329482</v>
      </c>
    </row>
    <row r="55" spans="1:165" ht="16.5" customHeight="1">
      <c r="A55" s="10">
        <v>52</v>
      </c>
      <c r="B55" s="19" t="s">
        <v>35</v>
      </c>
      <c r="C55" s="3">
        <v>59</v>
      </c>
      <c r="D55" s="10">
        <v>1</v>
      </c>
      <c r="E55" s="10">
        <v>1</v>
      </c>
      <c r="F55" s="10">
        <v>1</v>
      </c>
      <c r="G55" s="10">
        <v>0</v>
      </c>
      <c r="H55" s="10">
        <v>0</v>
      </c>
      <c r="I55" s="10">
        <v>5</v>
      </c>
      <c r="J55" s="10">
        <v>5</v>
      </c>
      <c r="K55" s="10">
        <v>3</v>
      </c>
      <c r="L55" s="10">
        <v>3</v>
      </c>
      <c r="M55" s="10">
        <v>5</v>
      </c>
      <c r="N55" s="10">
        <v>4</v>
      </c>
      <c r="O55" s="10">
        <v>5</v>
      </c>
      <c r="P55" s="10">
        <v>4</v>
      </c>
      <c r="Q55" s="10">
        <v>5</v>
      </c>
      <c r="R55" s="10">
        <v>5</v>
      </c>
      <c r="S55" s="10">
        <v>5</v>
      </c>
      <c r="T55" s="10">
        <v>5</v>
      </c>
      <c r="U55" s="10">
        <f t="shared" si="10"/>
        <v>57</v>
      </c>
      <c r="V55" s="10">
        <v>1</v>
      </c>
      <c r="W55" s="10">
        <v>1</v>
      </c>
      <c r="X55" s="10">
        <v>1</v>
      </c>
      <c r="Y55" s="10">
        <v>0</v>
      </c>
      <c r="Z55" s="10">
        <v>4</v>
      </c>
      <c r="AA55" s="10">
        <v>5</v>
      </c>
      <c r="AB55" s="10">
        <v>5</v>
      </c>
      <c r="AC55" s="10">
        <v>3</v>
      </c>
      <c r="AD55" s="10">
        <v>4</v>
      </c>
      <c r="AE55" s="10">
        <v>5</v>
      </c>
      <c r="AF55" s="10">
        <v>4</v>
      </c>
      <c r="AG55" s="10">
        <v>2</v>
      </c>
      <c r="AH55" s="10">
        <v>4</v>
      </c>
      <c r="AI55" s="10">
        <v>5</v>
      </c>
      <c r="AJ55" s="10">
        <v>5</v>
      </c>
      <c r="AK55" s="10">
        <v>5</v>
      </c>
      <c r="AL55" s="10">
        <v>3</v>
      </c>
      <c r="AM55" s="10">
        <f>SUM(V55:AL55)</f>
        <v>57</v>
      </c>
      <c r="AN55" s="10">
        <f t="shared" si="11"/>
        <v>57</v>
      </c>
      <c r="AO55" s="14">
        <v>85</v>
      </c>
      <c r="AP55" s="10">
        <v>1</v>
      </c>
      <c r="AQ55" s="10">
        <v>1</v>
      </c>
      <c r="AR55" s="10">
        <v>1</v>
      </c>
      <c r="AS55" s="10">
        <v>0</v>
      </c>
      <c r="AT55" s="10">
        <v>0</v>
      </c>
      <c r="AU55" s="10">
        <v>5</v>
      </c>
      <c r="AV55" s="10">
        <v>2</v>
      </c>
      <c r="AW55" s="10">
        <v>1</v>
      </c>
      <c r="AX55" s="10">
        <v>1</v>
      </c>
      <c r="AY55" s="10">
        <v>5</v>
      </c>
      <c r="AZ55" s="10">
        <v>5</v>
      </c>
      <c r="BA55" s="10">
        <v>5</v>
      </c>
      <c r="BB55" s="10">
        <v>5</v>
      </c>
      <c r="BC55" s="10">
        <v>5</v>
      </c>
      <c r="BD55" s="10">
        <v>5</v>
      </c>
      <c r="BE55" s="10">
        <v>5</v>
      </c>
      <c r="BF55" s="10">
        <v>5</v>
      </c>
      <c r="BG55" s="10">
        <v>5</v>
      </c>
      <c r="BH55" s="10">
        <f>SUM(AP55:BG55)</f>
        <v>57</v>
      </c>
      <c r="BI55" s="10">
        <v>1</v>
      </c>
      <c r="BJ55" s="10">
        <v>1</v>
      </c>
      <c r="BK55" s="10">
        <v>1</v>
      </c>
      <c r="BL55" s="10">
        <v>0</v>
      </c>
      <c r="BM55" s="10">
        <v>3</v>
      </c>
      <c r="BN55" s="10">
        <v>5</v>
      </c>
      <c r="BO55" s="10">
        <v>1</v>
      </c>
      <c r="BP55" s="10">
        <v>1</v>
      </c>
      <c r="BQ55" s="10">
        <v>2</v>
      </c>
      <c r="BR55" s="10">
        <v>4</v>
      </c>
      <c r="BS55" s="10">
        <v>0</v>
      </c>
      <c r="BT55" s="10">
        <v>4</v>
      </c>
      <c r="BU55" s="10">
        <v>3</v>
      </c>
      <c r="BV55" s="10">
        <v>4</v>
      </c>
      <c r="BW55" s="10">
        <v>4</v>
      </c>
      <c r="BX55" s="10">
        <v>5</v>
      </c>
      <c r="BY55" s="10">
        <v>5</v>
      </c>
      <c r="BZ55" s="10">
        <v>5</v>
      </c>
      <c r="CA55" s="10">
        <f>SUM(SUM(BI55:BZ55))</f>
        <v>49</v>
      </c>
      <c r="CB55" s="10">
        <f>AVERAGE(CA55,BH55)</f>
        <v>53</v>
      </c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5">
        <f t="shared" si="12"/>
        <v>54.638888888888886</v>
      </c>
      <c r="FF55" s="15">
        <f t="shared" si="1"/>
        <v>57</v>
      </c>
      <c r="FG55" s="15">
        <f t="shared" si="2"/>
        <v>52.277777777777779</v>
      </c>
      <c r="FH55" s="24">
        <f t="shared" si="3"/>
        <v>4.7222222222222214</v>
      </c>
      <c r="FI55" s="25">
        <f t="shared" si="4"/>
        <v>6.1112431520952937</v>
      </c>
    </row>
    <row r="56" spans="1:165" ht="16.5" customHeight="1">
      <c r="A56" s="10">
        <v>53</v>
      </c>
      <c r="B56" s="19" t="s">
        <v>59</v>
      </c>
      <c r="C56" s="2">
        <v>67</v>
      </c>
      <c r="D56" s="10">
        <v>0.6</v>
      </c>
      <c r="E56" s="10">
        <v>0.8</v>
      </c>
      <c r="F56" s="10">
        <v>2</v>
      </c>
      <c r="G56" s="10">
        <v>5</v>
      </c>
      <c r="H56" s="10">
        <v>0</v>
      </c>
      <c r="I56" s="10">
        <v>3</v>
      </c>
      <c r="J56" s="10">
        <v>5</v>
      </c>
      <c r="K56" s="10">
        <v>4</v>
      </c>
      <c r="L56" s="10">
        <v>2</v>
      </c>
      <c r="M56" s="10">
        <v>5</v>
      </c>
      <c r="N56" s="10">
        <v>5</v>
      </c>
      <c r="O56" s="10">
        <v>5</v>
      </c>
      <c r="P56" s="10">
        <v>5</v>
      </c>
      <c r="Q56" s="10">
        <v>0</v>
      </c>
      <c r="R56" s="10">
        <v>0</v>
      </c>
      <c r="S56" s="10">
        <v>1</v>
      </c>
      <c r="T56" s="10">
        <v>1</v>
      </c>
      <c r="U56" s="10">
        <f t="shared" si="10"/>
        <v>44.4</v>
      </c>
      <c r="V56" s="10">
        <v>0.6</v>
      </c>
      <c r="W56" s="10">
        <v>0.8</v>
      </c>
      <c r="X56" s="10">
        <v>2</v>
      </c>
      <c r="Y56" s="10">
        <v>5</v>
      </c>
      <c r="Z56" s="10">
        <v>5</v>
      </c>
      <c r="AA56" s="10">
        <v>5</v>
      </c>
      <c r="AB56" s="10">
        <v>5</v>
      </c>
      <c r="AC56" s="10">
        <v>4</v>
      </c>
      <c r="AD56" s="10">
        <v>3</v>
      </c>
      <c r="AE56" s="10">
        <v>4</v>
      </c>
      <c r="AF56" s="10">
        <v>5</v>
      </c>
      <c r="AG56" s="10">
        <v>5</v>
      </c>
      <c r="AH56" s="10">
        <v>5</v>
      </c>
      <c r="AI56" s="10">
        <v>4</v>
      </c>
      <c r="AJ56" s="10">
        <v>4</v>
      </c>
      <c r="AK56" s="10">
        <v>5</v>
      </c>
      <c r="AL56" s="10">
        <v>2</v>
      </c>
      <c r="AM56" s="10">
        <f>SUM(V56:AL56)</f>
        <v>64.400000000000006</v>
      </c>
      <c r="AN56" s="10">
        <f t="shared" si="11"/>
        <v>54.400000000000006</v>
      </c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5">
        <f t="shared" si="12"/>
        <v>54.400000000000006</v>
      </c>
      <c r="FF56" s="15">
        <f t="shared" si="1"/>
        <v>44.4</v>
      </c>
      <c r="FG56" s="15">
        <f t="shared" si="2"/>
        <v>64.400000000000006</v>
      </c>
      <c r="FH56" s="24">
        <f t="shared" si="3"/>
        <v>-20.000000000000007</v>
      </c>
      <c r="FI56" s="25">
        <f t="shared" si="4"/>
        <v>25.996572837740654</v>
      </c>
    </row>
    <row r="57" spans="1:165" ht="16.5" customHeight="1">
      <c r="A57" s="10">
        <v>54</v>
      </c>
      <c r="B57" s="19" t="s">
        <v>45</v>
      </c>
      <c r="C57" s="2">
        <v>30</v>
      </c>
      <c r="D57" s="10">
        <v>0</v>
      </c>
      <c r="E57" s="10">
        <v>1</v>
      </c>
      <c r="F57" s="10">
        <v>0</v>
      </c>
      <c r="G57" s="10">
        <v>0</v>
      </c>
      <c r="H57" s="10">
        <v>0</v>
      </c>
      <c r="I57" s="10">
        <v>5</v>
      </c>
      <c r="J57" s="10">
        <v>5</v>
      </c>
      <c r="K57" s="10">
        <v>3</v>
      </c>
      <c r="L57" s="10">
        <v>5</v>
      </c>
      <c r="M57" s="10">
        <v>5</v>
      </c>
      <c r="N57" s="10">
        <v>3</v>
      </c>
      <c r="O57" s="10">
        <v>5</v>
      </c>
      <c r="P57" s="10">
        <v>2</v>
      </c>
      <c r="Q57" s="10">
        <v>5</v>
      </c>
      <c r="R57" s="10">
        <v>5</v>
      </c>
      <c r="S57" s="10">
        <v>5</v>
      </c>
      <c r="T57" s="10">
        <v>5</v>
      </c>
      <c r="U57" s="10">
        <f t="shared" si="10"/>
        <v>54</v>
      </c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>
        <f t="shared" si="11"/>
        <v>54</v>
      </c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5">
        <f t="shared" si="12"/>
        <v>54</v>
      </c>
      <c r="FF57" s="15">
        <f t="shared" si="1"/>
        <v>54</v>
      </c>
      <c r="FG57" s="15">
        <f t="shared" si="2"/>
        <v>0</v>
      </c>
      <c r="FH57" s="15"/>
      <c r="FI57" s="25"/>
    </row>
    <row r="58" spans="1:165" ht="16.5" customHeight="1">
      <c r="A58" s="10">
        <v>55</v>
      </c>
      <c r="B58" s="19" t="s">
        <v>74</v>
      </c>
      <c r="C58" s="3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>
        <v>30</v>
      </c>
      <c r="AP58" s="10">
        <v>0</v>
      </c>
      <c r="AQ58" s="10">
        <v>1</v>
      </c>
      <c r="AR58" s="10">
        <v>1</v>
      </c>
      <c r="AS58" s="10">
        <v>0</v>
      </c>
      <c r="AT58" s="10">
        <v>0</v>
      </c>
      <c r="AU58" s="10">
        <v>4</v>
      </c>
      <c r="AV58" s="10">
        <v>3</v>
      </c>
      <c r="AW58" s="10">
        <v>2</v>
      </c>
      <c r="AX58" s="10">
        <v>2</v>
      </c>
      <c r="AY58" s="10">
        <v>5</v>
      </c>
      <c r="AZ58" s="10">
        <v>5</v>
      </c>
      <c r="BA58" s="10">
        <v>3</v>
      </c>
      <c r="BB58" s="10">
        <v>3</v>
      </c>
      <c r="BC58" s="10">
        <v>5</v>
      </c>
      <c r="BD58" s="10">
        <v>5</v>
      </c>
      <c r="BE58" s="10">
        <v>5</v>
      </c>
      <c r="BF58" s="10">
        <v>5</v>
      </c>
      <c r="BG58" s="10">
        <v>5</v>
      </c>
      <c r="BH58" s="10">
        <f>SUM(AP58:BG58)</f>
        <v>54</v>
      </c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>
        <f>AVERAGE(CA58,BH58)</f>
        <v>54</v>
      </c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5">
        <f t="shared" si="12"/>
        <v>54</v>
      </c>
      <c r="FF58" s="15">
        <f t="shared" si="1"/>
        <v>54</v>
      </c>
      <c r="FG58" s="15">
        <f t="shared" si="2"/>
        <v>0</v>
      </c>
      <c r="FH58" s="15"/>
      <c r="FI58" s="25"/>
    </row>
    <row r="59" spans="1:165" ht="16.5" customHeight="1">
      <c r="A59" s="10">
        <v>56</v>
      </c>
      <c r="B59" s="19" t="s">
        <v>17</v>
      </c>
      <c r="C59" s="2">
        <v>30</v>
      </c>
      <c r="D59" s="10">
        <v>0</v>
      </c>
      <c r="E59" s="10">
        <v>1</v>
      </c>
      <c r="F59" s="10">
        <v>1</v>
      </c>
      <c r="G59" s="10">
        <v>3</v>
      </c>
      <c r="H59" s="10">
        <v>0</v>
      </c>
      <c r="I59" s="10">
        <v>5</v>
      </c>
      <c r="J59" s="10">
        <v>5</v>
      </c>
      <c r="K59" s="10">
        <v>5</v>
      </c>
      <c r="L59" s="10">
        <v>5</v>
      </c>
      <c r="M59" s="10">
        <v>3</v>
      </c>
      <c r="N59" s="10">
        <v>5</v>
      </c>
      <c r="O59" s="10">
        <v>5</v>
      </c>
      <c r="P59" s="10">
        <v>5</v>
      </c>
      <c r="Q59" s="10">
        <v>5</v>
      </c>
      <c r="R59" s="10">
        <v>3</v>
      </c>
      <c r="S59" s="10">
        <v>5</v>
      </c>
      <c r="T59" s="10">
        <v>5</v>
      </c>
      <c r="U59" s="10">
        <f t="shared" ref="U59:U73" si="13">SUM(D59:T59)</f>
        <v>61</v>
      </c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>
        <f t="shared" ref="AN59:AN73" si="14">AVERAGE(AM59,U59)</f>
        <v>61</v>
      </c>
      <c r="AO59" s="10">
        <v>50</v>
      </c>
      <c r="AP59" s="10">
        <v>0</v>
      </c>
      <c r="AQ59" s="10">
        <v>1</v>
      </c>
      <c r="AR59" s="10">
        <v>1</v>
      </c>
      <c r="AS59" s="10">
        <v>1</v>
      </c>
      <c r="AT59" s="10">
        <v>0</v>
      </c>
      <c r="AU59" s="10">
        <v>4</v>
      </c>
      <c r="AV59" s="10">
        <v>0</v>
      </c>
      <c r="AW59" s="10">
        <v>2</v>
      </c>
      <c r="AX59" s="10">
        <v>1</v>
      </c>
      <c r="AY59" s="10">
        <v>5</v>
      </c>
      <c r="AZ59" s="10">
        <v>4</v>
      </c>
      <c r="BA59" s="10">
        <v>3</v>
      </c>
      <c r="BB59" s="10">
        <v>2</v>
      </c>
      <c r="BC59" s="10">
        <v>5</v>
      </c>
      <c r="BD59" s="10">
        <v>5</v>
      </c>
      <c r="BE59" s="10">
        <v>5</v>
      </c>
      <c r="BF59" s="10">
        <v>5</v>
      </c>
      <c r="BG59" s="10">
        <v>5</v>
      </c>
      <c r="BH59" s="10">
        <f>SUM(AP59:BG59)</f>
        <v>49</v>
      </c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>
        <f>AVERAGE(CA59,BH59)</f>
        <v>49</v>
      </c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5">
        <f t="shared" si="12"/>
        <v>53.5</v>
      </c>
      <c r="FF59" s="15">
        <f t="shared" si="1"/>
        <v>53.5</v>
      </c>
      <c r="FG59" s="15">
        <f t="shared" si="2"/>
        <v>0</v>
      </c>
      <c r="FH59" s="15"/>
      <c r="FI59" s="25"/>
    </row>
    <row r="60" spans="1:165" ht="33.75" customHeight="1">
      <c r="A60" s="10">
        <v>57</v>
      </c>
      <c r="B60" s="19" t="s">
        <v>44</v>
      </c>
      <c r="C60" s="3">
        <v>30</v>
      </c>
      <c r="D60" s="10">
        <v>0</v>
      </c>
      <c r="E60" s="10">
        <v>1</v>
      </c>
      <c r="F60" s="10">
        <v>1</v>
      </c>
      <c r="G60" s="10">
        <v>0</v>
      </c>
      <c r="H60" s="10">
        <v>0</v>
      </c>
      <c r="I60" s="10">
        <v>5</v>
      </c>
      <c r="J60" s="10">
        <v>5</v>
      </c>
      <c r="K60" s="10">
        <v>4</v>
      </c>
      <c r="L60" s="10">
        <v>5</v>
      </c>
      <c r="M60" s="10">
        <v>0</v>
      </c>
      <c r="N60" s="10">
        <v>5</v>
      </c>
      <c r="O60" s="10">
        <v>5</v>
      </c>
      <c r="P60" s="10">
        <v>4</v>
      </c>
      <c r="Q60" s="10">
        <v>5</v>
      </c>
      <c r="R60" s="10">
        <v>4</v>
      </c>
      <c r="S60" s="10">
        <v>5</v>
      </c>
      <c r="T60" s="10">
        <v>5</v>
      </c>
      <c r="U60" s="10">
        <f t="shared" si="13"/>
        <v>54</v>
      </c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>
        <f t="shared" si="14"/>
        <v>54</v>
      </c>
      <c r="AO60" s="10">
        <v>30</v>
      </c>
      <c r="AP60" s="10">
        <v>0</v>
      </c>
      <c r="AQ60" s="10">
        <v>1</v>
      </c>
      <c r="AR60" s="10">
        <v>1</v>
      </c>
      <c r="AS60" s="10">
        <v>1</v>
      </c>
      <c r="AT60" s="10">
        <v>0</v>
      </c>
      <c r="AU60" s="10">
        <v>5</v>
      </c>
      <c r="AV60" s="10">
        <v>2</v>
      </c>
      <c r="AW60" s="10">
        <v>0</v>
      </c>
      <c r="AX60" s="10">
        <v>0</v>
      </c>
      <c r="AY60" s="10">
        <v>5</v>
      </c>
      <c r="AZ60" s="10">
        <v>5</v>
      </c>
      <c r="BA60" s="10">
        <v>5</v>
      </c>
      <c r="BB60" s="10">
        <v>5</v>
      </c>
      <c r="BC60" s="10">
        <v>4</v>
      </c>
      <c r="BD60" s="10">
        <v>5</v>
      </c>
      <c r="BE60" s="10">
        <v>5</v>
      </c>
      <c r="BF60" s="10">
        <v>5</v>
      </c>
      <c r="BG60" s="10">
        <v>4</v>
      </c>
      <c r="BH60" s="10">
        <f>SUM(AP60:BG60)</f>
        <v>53</v>
      </c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>
        <f>AVERAGE(CA60,BH60)</f>
        <v>53</v>
      </c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5">
        <f t="shared" si="12"/>
        <v>53.5</v>
      </c>
      <c r="FF60" s="15">
        <f t="shared" si="1"/>
        <v>53.5</v>
      </c>
      <c r="FG60" s="15">
        <f t="shared" si="2"/>
        <v>0</v>
      </c>
      <c r="FH60" s="15"/>
      <c r="FI60" s="25"/>
    </row>
    <row r="61" spans="1:165" ht="16.5" customHeight="1">
      <c r="A61" s="10">
        <v>58</v>
      </c>
      <c r="B61" s="19" t="s">
        <v>47</v>
      </c>
      <c r="C61" s="3">
        <v>30</v>
      </c>
      <c r="D61" s="10">
        <v>0</v>
      </c>
      <c r="E61" s="10">
        <v>1</v>
      </c>
      <c r="F61" s="10">
        <v>0</v>
      </c>
      <c r="G61" s="10">
        <v>1</v>
      </c>
      <c r="H61" s="10">
        <v>0</v>
      </c>
      <c r="I61" s="10">
        <v>5</v>
      </c>
      <c r="J61" s="10">
        <v>5</v>
      </c>
      <c r="K61" s="10">
        <v>3</v>
      </c>
      <c r="L61" s="10">
        <v>5</v>
      </c>
      <c r="M61" s="10">
        <v>5</v>
      </c>
      <c r="N61" s="10">
        <v>4</v>
      </c>
      <c r="O61" s="10">
        <v>4</v>
      </c>
      <c r="P61" s="10">
        <v>4</v>
      </c>
      <c r="Q61" s="10">
        <v>3</v>
      </c>
      <c r="R61" s="10">
        <v>3</v>
      </c>
      <c r="S61" s="10">
        <v>5</v>
      </c>
      <c r="T61" s="10">
        <v>5</v>
      </c>
      <c r="U61" s="10">
        <f t="shared" si="13"/>
        <v>53</v>
      </c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>
        <f t="shared" si="14"/>
        <v>53</v>
      </c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5">
        <f t="shared" si="12"/>
        <v>53</v>
      </c>
      <c r="FF61" s="15">
        <f t="shared" si="1"/>
        <v>53</v>
      </c>
      <c r="FG61" s="15">
        <f t="shared" si="2"/>
        <v>0</v>
      </c>
      <c r="FH61" s="15"/>
      <c r="FI61" s="25"/>
    </row>
    <row r="62" spans="1:165" ht="16.5" customHeight="1">
      <c r="A62" s="10">
        <v>59</v>
      </c>
      <c r="B62" s="19" t="s">
        <v>48</v>
      </c>
      <c r="C62" s="2">
        <v>30</v>
      </c>
      <c r="D62" s="10">
        <v>0</v>
      </c>
      <c r="E62" s="10">
        <v>1</v>
      </c>
      <c r="F62" s="10">
        <v>1</v>
      </c>
      <c r="G62" s="10">
        <v>5</v>
      </c>
      <c r="H62" s="10">
        <v>0</v>
      </c>
      <c r="I62" s="10">
        <v>5</v>
      </c>
      <c r="J62" s="10">
        <v>5</v>
      </c>
      <c r="K62" s="10">
        <v>4</v>
      </c>
      <c r="L62" s="10">
        <v>5</v>
      </c>
      <c r="M62" s="10">
        <v>5</v>
      </c>
      <c r="N62" s="10">
        <v>4</v>
      </c>
      <c r="O62" s="10">
        <v>5</v>
      </c>
      <c r="P62" s="10">
        <v>3</v>
      </c>
      <c r="Q62" s="10">
        <v>1</v>
      </c>
      <c r="R62" s="10">
        <v>0</v>
      </c>
      <c r="S62" s="10">
        <v>5</v>
      </c>
      <c r="T62" s="10">
        <v>4</v>
      </c>
      <c r="U62" s="10">
        <f t="shared" si="13"/>
        <v>53</v>
      </c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>
        <f t="shared" si="14"/>
        <v>53</v>
      </c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5">
        <f t="shared" si="12"/>
        <v>53</v>
      </c>
      <c r="FF62" s="15">
        <f t="shared" si="1"/>
        <v>53</v>
      </c>
      <c r="FG62" s="15">
        <f t="shared" si="2"/>
        <v>0</v>
      </c>
      <c r="FH62" s="15"/>
      <c r="FI62" s="25"/>
    </row>
    <row r="63" spans="1:165" ht="16.5" customHeight="1">
      <c r="A63" s="10">
        <v>60</v>
      </c>
      <c r="B63" s="19" t="s">
        <v>62</v>
      </c>
      <c r="C63" s="3">
        <v>93</v>
      </c>
      <c r="D63" s="10">
        <v>0.8</v>
      </c>
      <c r="E63" s="10">
        <v>1</v>
      </c>
      <c r="F63" s="10">
        <v>1</v>
      </c>
      <c r="G63" s="10">
        <v>1</v>
      </c>
      <c r="H63" s="10">
        <v>0</v>
      </c>
      <c r="I63" s="10">
        <v>2</v>
      </c>
      <c r="J63" s="10">
        <v>3</v>
      </c>
      <c r="K63" s="10">
        <v>4</v>
      </c>
      <c r="L63" s="10">
        <v>3</v>
      </c>
      <c r="M63" s="10">
        <v>5</v>
      </c>
      <c r="N63" s="10">
        <v>4</v>
      </c>
      <c r="O63" s="10">
        <v>1</v>
      </c>
      <c r="P63" s="10">
        <v>0</v>
      </c>
      <c r="Q63" s="10">
        <v>5</v>
      </c>
      <c r="R63" s="10">
        <v>5</v>
      </c>
      <c r="S63" s="10">
        <v>3</v>
      </c>
      <c r="T63" s="10">
        <v>3</v>
      </c>
      <c r="U63" s="10">
        <f t="shared" si="13"/>
        <v>41.8</v>
      </c>
      <c r="V63" s="10">
        <v>0.8</v>
      </c>
      <c r="W63" s="10">
        <v>1</v>
      </c>
      <c r="X63" s="10">
        <v>1</v>
      </c>
      <c r="Y63" s="10">
        <v>1</v>
      </c>
      <c r="Z63" s="10">
        <v>3</v>
      </c>
      <c r="AA63" s="10">
        <v>5</v>
      </c>
      <c r="AB63" s="10">
        <v>3</v>
      </c>
      <c r="AC63" s="10">
        <v>4</v>
      </c>
      <c r="AD63" s="10">
        <v>2</v>
      </c>
      <c r="AE63" s="10">
        <v>4</v>
      </c>
      <c r="AF63" s="10">
        <v>4</v>
      </c>
      <c r="AG63" s="10">
        <v>3</v>
      </c>
      <c r="AH63" s="10">
        <v>2</v>
      </c>
      <c r="AI63" s="10">
        <v>4</v>
      </c>
      <c r="AJ63" s="10">
        <v>5</v>
      </c>
      <c r="AK63" s="10">
        <v>4</v>
      </c>
      <c r="AL63" s="10">
        <v>0</v>
      </c>
      <c r="AM63" s="10">
        <f>SUM(V63:AL63)</f>
        <v>46.8</v>
      </c>
      <c r="AN63" s="10">
        <f t="shared" si="14"/>
        <v>44.3</v>
      </c>
      <c r="AO63" s="14">
        <v>93</v>
      </c>
      <c r="AP63" s="10">
        <v>0.8</v>
      </c>
      <c r="AQ63" s="10">
        <v>1</v>
      </c>
      <c r="AR63" s="10">
        <v>1</v>
      </c>
      <c r="AS63" s="10">
        <v>3</v>
      </c>
      <c r="AT63" s="10">
        <v>4</v>
      </c>
      <c r="AU63" s="10">
        <v>5</v>
      </c>
      <c r="AV63" s="10">
        <v>3</v>
      </c>
      <c r="AW63" s="10">
        <v>3</v>
      </c>
      <c r="AX63" s="10">
        <v>2</v>
      </c>
      <c r="AY63" s="10">
        <v>5</v>
      </c>
      <c r="AZ63" s="10">
        <v>5</v>
      </c>
      <c r="BA63" s="10">
        <v>5</v>
      </c>
      <c r="BB63" s="10">
        <v>5</v>
      </c>
      <c r="BC63" s="10">
        <v>2</v>
      </c>
      <c r="BD63" s="10">
        <v>5</v>
      </c>
      <c r="BE63" s="10">
        <v>4</v>
      </c>
      <c r="BF63" s="10">
        <v>5</v>
      </c>
      <c r="BG63" s="10">
        <v>4</v>
      </c>
      <c r="BH63" s="10">
        <f>SUM(AP63:BG63)</f>
        <v>62.8</v>
      </c>
      <c r="BI63" s="10">
        <v>0.8</v>
      </c>
      <c r="BJ63" s="10">
        <v>1</v>
      </c>
      <c r="BK63" s="10">
        <v>1</v>
      </c>
      <c r="BL63" s="10">
        <v>3</v>
      </c>
      <c r="BM63" s="10">
        <v>5</v>
      </c>
      <c r="BN63" s="10">
        <v>4</v>
      </c>
      <c r="BO63" s="10">
        <v>4</v>
      </c>
      <c r="BP63" s="10">
        <v>1</v>
      </c>
      <c r="BQ63" s="10">
        <v>1</v>
      </c>
      <c r="BR63" s="10">
        <v>5</v>
      </c>
      <c r="BS63" s="10">
        <v>3</v>
      </c>
      <c r="BT63" s="10">
        <v>4</v>
      </c>
      <c r="BU63" s="10">
        <v>5</v>
      </c>
      <c r="BV63" s="10">
        <v>5</v>
      </c>
      <c r="BW63" s="10">
        <v>5</v>
      </c>
      <c r="BX63" s="10">
        <v>5</v>
      </c>
      <c r="BY63" s="10">
        <v>3</v>
      </c>
      <c r="BZ63" s="10">
        <v>4</v>
      </c>
      <c r="CA63" s="10">
        <v>59.8</v>
      </c>
      <c r="CB63" s="10">
        <f>AVERAGE(CA63,BH63)</f>
        <v>61.3</v>
      </c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5">
        <f t="shared" si="12"/>
        <v>52.8</v>
      </c>
      <c r="FF63" s="15">
        <f t="shared" si="1"/>
        <v>52.3</v>
      </c>
      <c r="FG63" s="15">
        <f t="shared" si="2"/>
        <v>53.3</v>
      </c>
      <c r="FH63" s="15">
        <f t="shared" si="3"/>
        <v>-1</v>
      </c>
      <c r="FI63" s="25">
        <f t="shared" si="4"/>
        <v>1.3392173886108856</v>
      </c>
    </row>
    <row r="64" spans="1:165" ht="16.5" customHeight="1">
      <c r="A64" s="10">
        <v>61</v>
      </c>
      <c r="B64" s="19" t="s">
        <v>63</v>
      </c>
      <c r="C64" s="3">
        <v>131</v>
      </c>
      <c r="D64" s="10">
        <v>0.5</v>
      </c>
      <c r="E64" s="10">
        <v>1</v>
      </c>
      <c r="F64" s="10">
        <v>2</v>
      </c>
      <c r="G64" s="10">
        <v>3</v>
      </c>
      <c r="H64" s="10">
        <v>0</v>
      </c>
      <c r="I64" s="10">
        <v>1</v>
      </c>
      <c r="J64" s="10">
        <v>4</v>
      </c>
      <c r="K64" s="10">
        <v>5</v>
      </c>
      <c r="L64" s="10">
        <v>0</v>
      </c>
      <c r="M64" s="10">
        <v>1</v>
      </c>
      <c r="N64" s="10">
        <v>3</v>
      </c>
      <c r="O64" s="10">
        <v>4</v>
      </c>
      <c r="P64" s="10">
        <v>1</v>
      </c>
      <c r="Q64" s="10">
        <v>4</v>
      </c>
      <c r="R64" s="10">
        <v>4</v>
      </c>
      <c r="S64" s="10">
        <v>3</v>
      </c>
      <c r="T64" s="10">
        <v>4</v>
      </c>
      <c r="U64" s="10">
        <f t="shared" si="13"/>
        <v>40.5</v>
      </c>
      <c r="V64" s="10">
        <v>0.5</v>
      </c>
      <c r="W64" s="10">
        <v>1</v>
      </c>
      <c r="X64" s="10">
        <v>2</v>
      </c>
      <c r="Y64" s="10">
        <v>3</v>
      </c>
      <c r="Z64" s="10">
        <v>4</v>
      </c>
      <c r="AA64" s="10">
        <v>5</v>
      </c>
      <c r="AB64" s="10">
        <v>4</v>
      </c>
      <c r="AC64" s="10">
        <v>5</v>
      </c>
      <c r="AD64" s="10">
        <v>4</v>
      </c>
      <c r="AE64" s="10">
        <v>5</v>
      </c>
      <c r="AF64" s="10">
        <v>3</v>
      </c>
      <c r="AG64" s="10">
        <v>4</v>
      </c>
      <c r="AH64" s="10">
        <v>1</v>
      </c>
      <c r="AI64" s="10">
        <v>4</v>
      </c>
      <c r="AJ64" s="10">
        <v>5</v>
      </c>
      <c r="AK64" s="10">
        <v>4</v>
      </c>
      <c r="AL64" s="10">
        <v>3</v>
      </c>
      <c r="AM64" s="10">
        <f>SUM(V64:AL64)</f>
        <v>57.5</v>
      </c>
      <c r="AN64" s="10">
        <f t="shared" si="14"/>
        <v>49</v>
      </c>
      <c r="AO64" s="14">
        <v>101</v>
      </c>
      <c r="AP64" s="10">
        <v>0.5</v>
      </c>
      <c r="AQ64" s="10">
        <v>1</v>
      </c>
      <c r="AR64" s="10">
        <v>2</v>
      </c>
      <c r="AS64" s="10">
        <v>0</v>
      </c>
      <c r="AT64" s="10">
        <v>0</v>
      </c>
      <c r="AU64" s="10">
        <v>4</v>
      </c>
      <c r="AV64" s="10">
        <v>4</v>
      </c>
      <c r="AW64" s="10">
        <v>3</v>
      </c>
      <c r="AX64" s="10">
        <v>3</v>
      </c>
      <c r="AY64" s="10">
        <v>3</v>
      </c>
      <c r="AZ64" s="10">
        <v>5</v>
      </c>
      <c r="BA64" s="10">
        <v>5</v>
      </c>
      <c r="BB64" s="10">
        <v>5</v>
      </c>
      <c r="BC64" s="10">
        <v>5</v>
      </c>
      <c r="BD64" s="10">
        <v>5</v>
      </c>
      <c r="BE64" s="10">
        <v>5</v>
      </c>
      <c r="BF64" s="10">
        <v>3</v>
      </c>
      <c r="BG64" s="10">
        <v>5</v>
      </c>
      <c r="BH64" s="10">
        <f>SUM(AP64:BG64)</f>
        <v>58.5</v>
      </c>
      <c r="BI64" s="10">
        <v>0.5</v>
      </c>
      <c r="BJ64" s="10">
        <v>1</v>
      </c>
      <c r="BK64" s="10">
        <v>2</v>
      </c>
      <c r="BL64" s="10">
        <v>2</v>
      </c>
      <c r="BM64" s="10">
        <v>3</v>
      </c>
      <c r="BN64" s="10">
        <v>4</v>
      </c>
      <c r="BO64" s="10">
        <v>4</v>
      </c>
      <c r="BP64" s="10">
        <v>1</v>
      </c>
      <c r="BQ64" s="10">
        <v>1</v>
      </c>
      <c r="BR64" s="10">
        <v>5</v>
      </c>
      <c r="BS64" s="10">
        <v>4</v>
      </c>
      <c r="BT64" s="10">
        <v>4</v>
      </c>
      <c r="BU64" s="10">
        <v>4</v>
      </c>
      <c r="BV64" s="10">
        <v>5</v>
      </c>
      <c r="BW64" s="10">
        <v>4</v>
      </c>
      <c r="BX64" s="10">
        <v>4</v>
      </c>
      <c r="BY64" s="10">
        <v>3</v>
      </c>
      <c r="BZ64" s="10">
        <v>5</v>
      </c>
      <c r="CA64" s="10">
        <v>56.5</v>
      </c>
      <c r="CB64" s="10">
        <f>AVERAGE(CA64,BH64)</f>
        <v>57.5</v>
      </c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5">
        <f t="shared" si="12"/>
        <v>52.700431034482762</v>
      </c>
      <c r="FF64" s="15">
        <f t="shared" si="1"/>
        <v>48.336206896551722</v>
      </c>
      <c r="FG64" s="15">
        <f t="shared" si="2"/>
        <v>57.064655172413794</v>
      </c>
      <c r="FH64" s="24">
        <f t="shared" si="3"/>
        <v>-8.7284482758620712</v>
      </c>
      <c r="FI64" s="25">
        <f t="shared" si="4"/>
        <v>11.711374734410965</v>
      </c>
    </row>
    <row r="65" spans="1:165" ht="16.5" customHeight="1">
      <c r="A65" s="10">
        <v>62</v>
      </c>
      <c r="B65" s="19" t="s">
        <v>52</v>
      </c>
      <c r="C65" s="2">
        <v>96</v>
      </c>
      <c r="D65" s="10">
        <v>1</v>
      </c>
      <c r="E65" s="10">
        <v>1</v>
      </c>
      <c r="F65" s="10">
        <v>2</v>
      </c>
      <c r="G65" s="10">
        <v>0</v>
      </c>
      <c r="H65" s="10">
        <v>0</v>
      </c>
      <c r="I65" s="10">
        <v>3</v>
      </c>
      <c r="J65" s="10">
        <v>5</v>
      </c>
      <c r="K65" s="10">
        <v>4</v>
      </c>
      <c r="L65" s="10">
        <v>4</v>
      </c>
      <c r="M65" s="10">
        <v>0</v>
      </c>
      <c r="N65" s="10">
        <v>4</v>
      </c>
      <c r="O65" s="10">
        <v>3</v>
      </c>
      <c r="P65" s="10">
        <v>3</v>
      </c>
      <c r="Q65" s="10">
        <v>5</v>
      </c>
      <c r="R65" s="10">
        <v>5</v>
      </c>
      <c r="S65" s="10">
        <v>5</v>
      </c>
      <c r="T65" s="10">
        <v>5</v>
      </c>
      <c r="U65" s="10">
        <f t="shared" si="13"/>
        <v>50</v>
      </c>
      <c r="V65" s="10">
        <v>1</v>
      </c>
      <c r="W65" s="10">
        <v>1</v>
      </c>
      <c r="X65" s="10">
        <v>2</v>
      </c>
      <c r="Y65" s="10">
        <v>0</v>
      </c>
      <c r="Z65" s="10">
        <v>4</v>
      </c>
      <c r="AA65" s="10">
        <v>5</v>
      </c>
      <c r="AB65" s="10">
        <v>5</v>
      </c>
      <c r="AC65" s="10">
        <v>4</v>
      </c>
      <c r="AD65" s="10">
        <v>3</v>
      </c>
      <c r="AE65" s="10">
        <v>4</v>
      </c>
      <c r="AF65" s="10">
        <v>4</v>
      </c>
      <c r="AG65" s="10">
        <v>2</v>
      </c>
      <c r="AH65" s="10">
        <v>3</v>
      </c>
      <c r="AI65" s="10">
        <v>4</v>
      </c>
      <c r="AJ65" s="10">
        <v>5</v>
      </c>
      <c r="AK65" s="10">
        <v>4</v>
      </c>
      <c r="AL65" s="10">
        <v>2</v>
      </c>
      <c r="AM65" s="10">
        <f>SUM(V65:AL65)</f>
        <v>53</v>
      </c>
      <c r="AN65" s="10">
        <f t="shared" si="14"/>
        <v>51.5</v>
      </c>
      <c r="AO65" s="14">
        <v>17</v>
      </c>
      <c r="AP65" s="10">
        <v>1</v>
      </c>
      <c r="AQ65" s="10">
        <v>1</v>
      </c>
      <c r="AR65" s="10">
        <v>2</v>
      </c>
      <c r="AS65" s="10">
        <v>0</v>
      </c>
      <c r="AT65" s="10">
        <v>0</v>
      </c>
      <c r="AU65" s="10">
        <v>5</v>
      </c>
      <c r="AV65" s="10">
        <v>5</v>
      </c>
      <c r="AW65" s="10">
        <v>3</v>
      </c>
      <c r="AX65" s="10">
        <v>3</v>
      </c>
      <c r="AY65" s="10">
        <v>5</v>
      </c>
      <c r="AZ65" s="10">
        <v>5</v>
      </c>
      <c r="BA65" s="10">
        <v>5</v>
      </c>
      <c r="BB65" s="10">
        <v>5</v>
      </c>
      <c r="BC65" s="10">
        <v>5</v>
      </c>
      <c r="BD65" s="10">
        <v>5</v>
      </c>
      <c r="BE65" s="10">
        <v>3</v>
      </c>
      <c r="BF65" s="10">
        <v>3</v>
      </c>
      <c r="BG65" s="10">
        <v>5</v>
      </c>
      <c r="BH65" s="10">
        <f>SUM(AP65:BG65)</f>
        <v>61</v>
      </c>
      <c r="BI65" s="10">
        <v>1</v>
      </c>
      <c r="BJ65" s="10">
        <v>1</v>
      </c>
      <c r="BK65" s="10">
        <v>2</v>
      </c>
      <c r="BL65" s="10">
        <v>1</v>
      </c>
      <c r="BM65" s="10">
        <v>5</v>
      </c>
      <c r="BN65" s="10">
        <v>5</v>
      </c>
      <c r="BO65" s="10">
        <v>2</v>
      </c>
      <c r="BP65" s="10">
        <v>1</v>
      </c>
      <c r="BQ65" s="10">
        <v>0</v>
      </c>
      <c r="BR65" s="10">
        <v>5</v>
      </c>
      <c r="BS65" s="10">
        <v>5</v>
      </c>
      <c r="BT65" s="10">
        <v>4</v>
      </c>
      <c r="BU65" s="10">
        <v>5</v>
      </c>
      <c r="BV65" s="10">
        <v>4</v>
      </c>
      <c r="BW65" s="10">
        <v>5</v>
      </c>
      <c r="BX65" s="10">
        <v>5</v>
      </c>
      <c r="BY65" s="10">
        <v>3</v>
      </c>
      <c r="BZ65" s="10">
        <v>0</v>
      </c>
      <c r="CA65" s="10">
        <f>SUM(SUM(BI65:BZ65))</f>
        <v>54</v>
      </c>
      <c r="CB65" s="10">
        <f>AVERAGE(CA65,BH65)</f>
        <v>57.5</v>
      </c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5">
        <f t="shared" si="12"/>
        <v>52.402654867256636</v>
      </c>
      <c r="FF65" s="15">
        <f t="shared" si="1"/>
        <v>51.654867256637168</v>
      </c>
      <c r="FG65" s="15">
        <f t="shared" si="2"/>
        <v>53.150442477876105</v>
      </c>
      <c r="FH65" s="15">
        <f t="shared" si="3"/>
        <v>-1.495575221238937</v>
      </c>
      <c r="FI65" s="25">
        <f t="shared" si="4"/>
        <v>2.0180874106313054</v>
      </c>
    </row>
    <row r="66" spans="1:165" ht="16.5" customHeight="1">
      <c r="A66" s="10">
        <v>63</v>
      </c>
      <c r="B66" s="19" t="s">
        <v>39</v>
      </c>
      <c r="C66" s="2">
        <v>86</v>
      </c>
      <c r="D66" s="10">
        <v>1</v>
      </c>
      <c r="E66" s="10">
        <v>0</v>
      </c>
      <c r="F66" s="10">
        <v>0</v>
      </c>
      <c r="G66" s="10">
        <v>3</v>
      </c>
      <c r="H66" s="10">
        <v>0</v>
      </c>
      <c r="I66" s="10">
        <v>4</v>
      </c>
      <c r="J66" s="10">
        <v>5</v>
      </c>
      <c r="K66" s="10">
        <v>4</v>
      </c>
      <c r="L66" s="10">
        <v>5</v>
      </c>
      <c r="M66" s="10">
        <v>5</v>
      </c>
      <c r="N66" s="10">
        <v>4</v>
      </c>
      <c r="O66" s="10">
        <v>4</v>
      </c>
      <c r="P66" s="10">
        <v>5</v>
      </c>
      <c r="Q66" s="10">
        <v>4</v>
      </c>
      <c r="R66" s="10">
        <v>3</v>
      </c>
      <c r="S66" s="10">
        <v>4</v>
      </c>
      <c r="T66" s="10">
        <v>5</v>
      </c>
      <c r="U66" s="10">
        <f t="shared" si="13"/>
        <v>56</v>
      </c>
      <c r="V66" s="10">
        <v>1</v>
      </c>
      <c r="W66" s="10">
        <v>0</v>
      </c>
      <c r="X66" s="10">
        <v>0</v>
      </c>
      <c r="Y66" s="10">
        <v>3</v>
      </c>
      <c r="Z66" s="10">
        <v>5</v>
      </c>
      <c r="AA66" s="10">
        <v>5</v>
      </c>
      <c r="AB66" s="10">
        <v>5</v>
      </c>
      <c r="AC66" s="10">
        <v>4</v>
      </c>
      <c r="AD66" s="10">
        <v>5</v>
      </c>
      <c r="AE66" s="10">
        <v>5</v>
      </c>
      <c r="AF66" s="10">
        <v>4</v>
      </c>
      <c r="AG66" s="10">
        <v>5</v>
      </c>
      <c r="AH66" s="10">
        <v>5</v>
      </c>
      <c r="AI66" s="10">
        <v>5</v>
      </c>
      <c r="AJ66" s="10">
        <v>5</v>
      </c>
      <c r="AK66" s="10">
        <v>5</v>
      </c>
      <c r="AL66" s="10">
        <v>5</v>
      </c>
      <c r="AM66" s="10">
        <f>SUM(V66:AL66)</f>
        <v>67</v>
      </c>
      <c r="AN66" s="10">
        <f t="shared" si="14"/>
        <v>61.5</v>
      </c>
      <c r="AO66" s="14">
        <v>246</v>
      </c>
      <c r="AP66" s="10">
        <v>0</v>
      </c>
      <c r="AQ66" s="10">
        <v>1</v>
      </c>
      <c r="AR66" s="10">
        <v>1</v>
      </c>
      <c r="AS66" s="10">
        <v>0</v>
      </c>
      <c r="AT66" s="10">
        <v>0</v>
      </c>
      <c r="AU66" s="10">
        <v>1</v>
      </c>
      <c r="AV66" s="10">
        <v>0</v>
      </c>
      <c r="AW66" s="10">
        <v>0</v>
      </c>
      <c r="AX66" s="10">
        <v>0</v>
      </c>
      <c r="AY66" s="10">
        <v>5</v>
      </c>
      <c r="AZ66" s="10">
        <v>3</v>
      </c>
      <c r="BA66" s="10">
        <v>3</v>
      </c>
      <c r="BB66" s="10">
        <v>0</v>
      </c>
      <c r="BC66" s="10">
        <v>5</v>
      </c>
      <c r="BD66" s="10">
        <v>4</v>
      </c>
      <c r="BE66" s="10">
        <v>4</v>
      </c>
      <c r="BF66" s="10">
        <v>4</v>
      </c>
      <c r="BG66" s="10">
        <v>0</v>
      </c>
      <c r="BH66" s="10">
        <f>SUM(AP66:BG66)</f>
        <v>31</v>
      </c>
      <c r="BI66" s="10">
        <v>1</v>
      </c>
      <c r="BJ66" s="10">
        <v>0</v>
      </c>
      <c r="BK66" s="10">
        <v>0</v>
      </c>
      <c r="BL66" s="10">
        <v>5</v>
      </c>
      <c r="BM66" s="10">
        <v>5</v>
      </c>
      <c r="BN66" s="10">
        <v>5</v>
      </c>
      <c r="BO66" s="10">
        <v>5</v>
      </c>
      <c r="BP66" s="10">
        <v>3</v>
      </c>
      <c r="BQ66" s="10">
        <v>1</v>
      </c>
      <c r="BR66" s="10">
        <v>5</v>
      </c>
      <c r="BS66" s="10">
        <v>5</v>
      </c>
      <c r="BT66" s="10">
        <v>4</v>
      </c>
      <c r="BU66" s="10">
        <v>3</v>
      </c>
      <c r="BV66" s="10">
        <v>5</v>
      </c>
      <c r="BW66" s="10">
        <v>5</v>
      </c>
      <c r="BX66" s="10">
        <v>5</v>
      </c>
      <c r="BY66" s="10">
        <v>5</v>
      </c>
      <c r="BZ66" s="10">
        <v>5</v>
      </c>
      <c r="CA66" s="10">
        <f>SUM(SUM(BI66:BZ66))</f>
        <v>67</v>
      </c>
      <c r="CB66" s="10">
        <f>AVERAGE(CA66,BH66)</f>
        <v>49</v>
      </c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5">
        <f t="shared" si="12"/>
        <v>52.237951807228917</v>
      </c>
      <c r="FF66" s="15">
        <f t="shared" si="1"/>
        <v>37.475903614457835</v>
      </c>
      <c r="FG66" s="15">
        <f t="shared" si="2"/>
        <v>67</v>
      </c>
      <c r="FH66" s="24">
        <f t="shared" si="3"/>
        <v>-29.524096385542165</v>
      </c>
      <c r="FI66" s="25">
        <f t="shared" si="4"/>
        <v>39.964600525806034</v>
      </c>
    </row>
    <row r="67" spans="1:165" ht="16.5" customHeight="1">
      <c r="A67" s="10">
        <v>64</v>
      </c>
      <c r="B67" s="19" t="s">
        <v>50</v>
      </c>
      <c r="C67" s="3">
        <v>30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5</v>
      </c>
      <c r="J67" s="10">
        <v>5</v>
      </c>
      <c r="K67" s="10">
        <v>3</v>
      </c>
      <c r="L67" s="10">
        <v>3</v>
      </c>
      <c r="M67" s="10">
        <v>5</v>
      </c>
      <c r="N67" s="10">
        <v>5</v>
      </c>
      <c r="O67" s="10">
        <v>5</v>
      </c>
      <c r="P67" s="10">
        <v>5</v>
      </c>
      <c r="Q67" s="10">
        <v>3</v>
      </c>
      <c r="R67" s="10">
        <v>3</v>
      </c>
      <c r="S67" s="10">
        <v>5</v>
      </c>
      <c r="T67" s="10">
        <v>5</v>
      </c>
      <c r="U67" s="10">
        <f t="shared" si="13"/>
        <v>52</v>
      </c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>
        <f t="shared" si="14"/>
        <v>52</v>
      </c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5">
        <f t="shared" si="12"/>
        <v>52</v>
      </c>
      <c r="FF67" s="15">
        <f t="shared" si="1"/>
        <v>52</v>
      </c>
      <c r="FG67" s="15">
        <f t="shared" si="2"/>
        <v>0</v>
      </c>
      <c r="FH67" s="15"/>
      <c r="FI67" s="25"/>
    </row>
    <row r="68" spans="1:165" ht="16.5" customHeight="1">
      <c r="A68" s="10">
        <v>65</v>
      </c>
      <c r="B68" s="19" t="s">
        <v>33</v>
      </c>
      <c r="C68" s="3">
        <v>117</v>
      </c>
      <c r="D68" s="10">
        <v>1</v>
      </c>
      <c r="E68" s="10">
        <v>1</v>
      </c>
      <c r="F68" s="10">
        <v>0</v>
      </c>
      <c r="G68" s="10">
        <v>0</v>
      </c>
      <c r="H68" s="10">
        <v>0</v>
      </c>
      <c r="I68" s="10">
        <v>5</v>
      </c>
      <c r="J68" s="10">
        <v>5</v>
      </c>
      <c r="K68" s="10">
        <v>2</v>
      </c>
      <c r="L68" s="10">
        <v>5</v>
      </c>
      <c r="M68" s="10">
        <v>5</v>
      </c>
      <c r="N68" s="10">
        <v>5</v>
      </c>
      <c r="O68" s="10">
        <v>3</v>
      </c>
      <c r="P68" s="10">
        <v>5</v>
      </c>
      <c r="Q68" s="10">
        <v>5</v>
      </c>
      <c r="R68" s="10">
        <v>5</v>
      </c>
      <c r="S68" s="10">
        <v>5</v>
      </c>
      <c r="T68" s="10">
        <v>5</v>
      </c>
      <c r="U68" s="10">
        <f t="shared" si="13"/>
        <v>57</v>
      </c>
      <c r="V68" s="10">
        <v>1</v>
      </c>
      <c r="W68" s="10">
        <v>1</v>
      </c>
      <c r="X68" s="10">
        <v>0</v>
      </c>
      <c r="Y68" s="10">
        <v>2</v>
      </c>
      <c r="Z68" s="10">
        <v>4</v>
      </c>
      <c r="AA68" s="10">
        <v>5</v>
      </c>
      <c r="AB68" s="10">
        <v>5</v>
      </c>
      <c r="AC68" s="10">
        <v>2</v>
      </c>
      <c r="AD68" s="10">
        <v>4</v>
      </c>
      <c r="AE68" s="10">
        <v>5</v>
      </c>
      <c r="AF68" s="10">
        <v>5</v>
      </c>
      <c r="AG68" s="10">
        <v>3</v>
      </c>
      <c r="AH68" s="10">
        <v>5</v>
      </c>
      <c r="AI68" s="10">
        <v>5</v>
      </c>
      <c r="AJ68" s="10">
        <v>5</v>
      </c>
      <c r="AK68" s="10">
        <v>5</v>
      </c>
      <c r="AL68" s="10">
        <v>2</v>
      </c>
      <c r="AM68" s="10">
        <f>SUM(V68:AL68)</f>
        <v>59</v>
      </c>
      <c r="AN68" s="10">
        <f t="shared" si="14"/>
        <v>58</v>
      </c>
      <c r="AO68" s="14">
        <v>154</v>
      </c>
      <c r="AP68" s="10">
        <v>1</v>
      </c>
      <c r="AQ68" s="10">
        <v>1</v>
      </c>
      <c r="AR68" s="10">
        <v>0</v>
      </c>
      <c r="AS68" s="10">
        <v>0</v>
      </c>
      <c r="AT68" s="10">
        <v>0</v>
      </c>
      <c r="AU68" s="10">
        <v>0</v>
      </c>
      <c r="AV68" s="10">
        <v>0</v>
      </c>
      <c r="AW68" s="10">
        <v>3</v>
      </c>
      <c r="AX68" s="10">
        <v>3</v>
      </c>
      <c r="AY68" s="10">
        <v>0</v>
      </c>
      <c r="AZ68" s="10">
        <v>4</v>
      </c>
      <c r="BA68" s="10">
        <v>5</v>
      </c>
      <c r="BB68" s="10">
        <v>5</v>
      </c>
      <c r="BC68" s="10">
        <v>5</v>
      </c>
      <c r="BD68" s="10">
        <v>5</v>
      </c>
      <c r="BE68" s="10">
        <v>3</v>
      </c>
      <c r="BF68" s="10">
        <v>3</v>
      </c>
      <c r="BG68" s="10">
        <v>3</v>
      </c>
      <c r="BH68" s="10">
        <f>SUM(AP68:BG68)</f>
        <v>41</v>
      </c>
      <c r="BI68" s="10">
        <v>1</v>
      </c>
      <c r="BJ68" s="10">
        <v>1</v>
      </c>
      <c r="BK68" s="10">
        <v>0</v>
      </c>
      <c r="BL68" s="10">
        <v>1</v>
      </c>
      <c r="BM68" s="10">
        <v>2</v>
      </c>
      <c r="BN68" s="10">
        <v>4</v>
      </c>
      <c r="BO68" s="10">
        <v>5</v>
      </c>
      <c r="BP68" s="10">
        <v>2</v>
      </c>
      <c r="BQ68" s="10">
        <v>0</v>
      </c>
      <c r="BR68" s="10">
        <v>5</v>
      </c>
      <c r="BS68" s="10">
        <v>1</v>
      </c>
      <c r="BT68" s="10">
        <v>4</v>
      </c>
      <c r="BU68" s="10">
        <v>4</v>
      </c>
      <c r="BV68" s="10">
        <v>4</v>
      </c>
      <c r="BW68" s="10">
        <v>5</v>
      </c>
      <c r="BX68" s="10">
        <v>5</v>
      </c>
      <c r="BY68" s="10">
        <v>4</v>
      </c>
      <c r="BZ68" s="10">
        <v>4</v>
      </c>
      <c r="CA68" s="10">
        <f>SUM(SUM(BI68:BZ68))</f>
        <v>52</v>
      </c>
      <c r="CB68" s="10">
        <f>AVERAGE(CA68,BH68)</f>
        <v>46.5</v>
      </c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5">
        <f t="shared" si="12"/>
        <v>51.464944649446494</v>
      </c>
      <c r="FF68" s="15">
        <f t="shared" si="1"/>
        <v>47.907749077490777</v>
      </c>
      <c r="FG68" s="15">
        <f t="shared" si="2"/>
        <v>55.022140221402211</v>
      </c>
      <c r="FH68" s="24">
        <f t="shared" si="3"/>
        <v>-7.1143911439114333</v>
      </c>
      <c r="FI68" s="25">
        <f t="shared" si="4"/>
        <v>9.7748754149829349</v>
      </c>
    </row>
    <row r="69" spans="1:165" ht="30" customHeight="1">
      <c r="A69" s="10">
        <v>66</v>
      </c>
      <c r="B69" s="19" t="s">
        <v>51</v>
      </c>
      <c r="C69" s="3">
        <v>30</v>
      </c>
      <c r="D69" s="10">
        <v>0</v>
      </c>
      <c r="E69" s="10">
        <v>1</v>
      </c>
      <c r="F69" s="10">
        <v>0</v>
      </c>
      <c r="G69" s="10">
        <v>3</v>
      </c>
      <c r="H69" s="10">
        <v>0</v>
      </c>
      <c r="I69" s="10">
        <v>5</v>
      </c>
      <c r="J69" s="10">
        <v>5</v>
      </c>
      <c r="K69" s="10">
        <v>4</v>
      </c>
      <c r="L69" s="10">
        <v>4</v>
      </c>
      <c r="M69" s="10">
        <v>5</v>
      </c>
      <c r="N69" s="10">
        <v>4</v>
      </c>
      <c r="O69" s="10">
        <v>4</v>
      </c>
      <c r="P69" s="10">
        <v>3</v>
      </c>
      <c r="Q69" s="10">
        <v>3</v>
      </c>
      <c r="R69" s="10">
        <v>2</v>
      </c>
      <c r="S69" s="10">
        <v>3</v>
      </c>
      <c r="T69" s="10">
        <v>5</v>
      </c>
      <c r="U69" s="10">
        <f t="shared" si="13"/>
        <v>51</v>
      </c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>
        <f t="shared" si="14"/>
        <v>51</v>
      </c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5">
        <f t="shared" si="12"/>
        <v>51</v>
      </c>
      <c r="FF69" s="15">
        <f t="shared" ref="FF69:FF82" si="15">(C69*U69+AO69*BH69+CC69*CS69+DK69*EG69)/(C69+AO69+CC69+DK69)</f>
        <v>51</v>
      </c>
      <c r="FG69" s="15">
        <f t="shared" ref="FG69:FG82" si="16">(C69*AM69+AO69*CA69+CC69*DI69+DK69*FC69)/(C69+AO69+CC69+DK69)</f>
        <v>0</v>
      </c>
      <c r="FH69" s="15"/>
      <c r="FI69" s="25"/>
    </row>
    <row r="70" spans="1:165" ht="16.5" customHeight="1">
      <c r="A70" s="10">
        <v>67</v>
      </c>
      <c r="B70" s="19" t="s">
        <v>49</v>
      </c>
      <c r="C70" s="2">
        <v>110</v>
      </c>
      <c r="D70" s="10">
        <v>1</v>
      </c>
      <c r="E70" s="10">
        <v>1</v>
      </c>
      <c r="F70" s="10">
        <v>1</v>
      </c>
      <c r="G70" s="10">
        <v>4</v>
      </c>
      <c r="H70" s="10">
        <v>0</v>
      </c>
      <c r="I70" s="10">
        <v>4</v>
      </c>
      <c r="J70" s="10">
        <v>5</v>
      </c>
      <c r="K70" s="10">
        <v>5</v>
      </c>
      <c r="L70" s="10">
        <v>3</v>
      </c>
      <c r="M70" s="10">
        <v>5</v>
      </c>
      <c r="N70" s="10">
        <v>4</v>
      </c>
      <c r="O70" s="10">
        <v>4</v>
      </c>
      <c r="P70" s="10">
        <v>4</v>
      </c>
      <c r="Q70" s="10">
        <v>3</v>
      </c>
      <c r="R70" s="10">
        <v>2</v>
      </c>
      <c r="S70" s="10">
        <v>3</v>
      </c>
      <c r="T70" s="10">
        <v>4</v>
      </c>
      <c r="U70" s="10">
        <f t="shared" si="13"/>
        <v>53</v>
      </c>
      <c r="V70" s="10">
        <v>1</v>
      </c>
      <c r="W70" s="10">
        <v>0</v>
      </c>
      <c r="X70" s="10">
        <v>0</v>
      </c>
      <c r="Y70" s="10">
        <v>3</v>
      </c>
      <c r="Z70" s="10">
        <v>3</v>
      </c>
      <c r="AA70" s="10">
        <v>5</v>
      </c>
      <c r="AB70" s="10">
        <v>5</v>
      </c>
      <c r="AC70" s="10">
        <v>4</v>
      </c>
      <c r="AD70" s="10">
        <v>0</v>
      </c>
      <c r="AE70" s="10">
        <v>0</v>
      </c>
      <c r="AF70" s="10">
        <v>3</v>
      </c>
      <c r="AG70" s="10">
        <v>5</v>
      </c>
      <c r="AH70" s="10">
        <v>0</v>
      </c>
      <c r="AI70" s="10">
        <v>5</v>
      </c>
      <c r="AJ70" s="10">
        <v>5</v>
      </c>
      <c r="AK70" s="10">
        <v>4</v>
      </c>
      <c r="AL70" s="10">
        <v>5</v>
      </c>
      <c r="AM70" s="10">
        <f>SUM(V70:AL70)</f>
        <v>48</v>
      </c>
      <c r="AN70" s="10">
        <f t="shared" si="14"/>
        <v>50.5</v>
      </c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5">
        <f t="shared" si="12"/>
        <v>50.5</v>
      </c>
      <c r="FF70" s="15">
        <f t="shared" si="15"/>
        <v>53</v>
      </c>
      <c r="FG70" s="15">
        <f t="shared" si="16"/>
        <v>48</v>
      </c>
      <c r="FH70" s="24">
        <f t="shared" ref="FH70:FH84" si="17">FF70-FG70</f>
        <v>5</v>
      </c>
      <c r="FI70" s="25">
        <f t="shared" ref="FI70:FI83" si="18">STDEV(FF70,FG70)/AVERAGE(FF70,FG70)*100</f>
        <v>7.001057239470768</v>
      </c>
    </row>
    <row r="71" spans="1:165" ht="16.5" customHeight="1">
      <c r="A71" s="10">
        <v>68</v>
      </c>
      <c r="B71" s="19" t="s">
        <v>66</v>
      </c>
      <c r="C71" s="2">
        <v>114</v>
      </c>
      <c r="D71" s="10">
        <v>1</v>
      </c>
      <c r="E71" s="10">
        <v>1</v>
      </c>
      <c r="F71" s="10">
        <v>2</v>
      </c>
      <c r="G71" s="10">
        <v>3</v>
      </c>
      <c r="H71" s="10">
        <v>0</v>
      </c>
      <c r="I71" s="10">
        <v>3</v>
      </c>
      <c r="J71" s="10">
        <v>3</v>
      </c>
      <c r="K71" s="10">
        <v>4</v>
      </c>
      <c r="L71" s="10">
        <v>1</v>
      </c>
      <c r="M71" s="10">
        <v>5</v>
      </c>
      <c r="N71" s="10">
        <v>4</v>
      </c>
      <c r="O71" s="10">
        <v>3</v>
      </c>
      <c r="P71" s="10">
        <v>1</v>
      </c>
      <c r="Q71" s="10">
        <v>0</v>
      </c>
      <c r="R71" s="10">
        <v>0</v>
      </c>
      <c r="S71" s="10">
        <v>3</v>
      </c>
      <c r="T71" s="10">
        <v>3</v>
      </c>
      <c r="U71" s="10">
        <f t="shared" si="13"/>
        <v>37</v>
      </c>
      <c r="V71" s="10">
        <v>1</v>
      </c>
      <c r="W71" s="10">
        <v>1</v>
      </c>
      <c r="X71" s="10">
        <v>2</v>
      </c>
      <c r="Y71" s="10">
        <v>3</v>
      </c>
      <c r="Z71" s="10">
        <v>5</v>
      </c>
      <c r="AA71" s="10">
        <v>5</v>
      </c>
      <c r="AB71" s="10">
        <v>3</v>
      </c>
      <c r="AC71" s="10">
        <v>4</v>
      </c>
      <c r="AD71" s="10">
        <v>5</v>
      </c>
      <c r="AE71" s="10">
        <v>5</v>
      </c>
      <c r="AF71" s="10">
        <v>4</v>
      </c>
      <c r="AG71" s="10">
        <v>5</v>
      </c>
      <c r="AH71" s="10">
        <v>1</v>
      </c>
      <c r="AI71" s="10">
        <v>5</v>
      </c>
      <c r="AJ71" s="10">
        <v>5</v>
      </c>
      <c r="AK71" s="10">
        <v>5</v>
      </c>
      <c r="AL71" s="10">
        <v>5</v>
      </c>
      <c r="AM71" s="10">
        <f>SUM(V71:AL71)</f>
        <v>64</v>
      </c>
      <c r="AN71" s="10">
        <f t="shared" si="14"/>
        <v>50.5</v>
      </c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5">
        <f t="shared" si="12"/>
        <v>50.5</v>
      </c>
      <c r="FF71" s="15">
        <f t="shared" si="15"/>
        <v>37</v>
      </c>
      <c r="FG71" s="15">
        <f t="shared" si="16"/>
        <v>64</v>
      </c>
      <c r="FH71" s="24">
        <f t="shared" si="17"/>
        <v>-27</v>
      </c>
      <c r="FI71" s="25">
        <f t="shared" si="18"/>
        <v>37.805709093142148</v>
      </c>
    </row>
    <row r="72" spans="1:165" ht="16.5" customHeight="1">
      <c r="A72" s="10">
        <v>69</v>
      </c>
      <c r="B72" s="19" t="s">
        <v>64</v>
      </c>
      <c r="C72" s="2">
        <v>79</v>
      </c>
      <c r="D72" s="10">
        <v>1</v>
      </c>
      <c r="E72" s="10">
        <v>0.8</v>
      </c>
      <c r="F72" s="10">
        <v>1</v>
      </c>
      <c r="G72" s="10">
        <v>0</v>
      </c>
      <c r="H72" s="10">
        <v>0</v>
      </c>
      <c r="I72" s="10">
        <v>0</v>
      </c>
      <c r="J72" s="10">
        <v>3</v>
      </c>
      <c r="K72" s="10">
        <v>4</v>
      </c>
      <c r="L72" s="10">
        <v>5</v>
      </c>
      <c r="M72" s="10">
        <v>5</v>
      </c>
      <c r="N72" s="10">
        <v>5</v>
      </c>
      <c r="O72" s="10">
        <v>0</v>
      </c>
      <c r="P72" s="10">
        <v>5</v>
      </c>
      <c r="Q72" s="10">
        <v>4</v>
      </c>
      <c r="R72" s="10">
        <v>3</v>
      </c>
      <c r="S72" s="10">
        <v>1</v>
      </c>
      <c r="T72" s="10">
        <v>2</v>
      </c>
      <c r="U72" s="10">
        <f t="shared" si="13"/>
        <v>39.799999999999997</v>
      </c>
      <c r="V72" s="10">
        <v>1</v>
      </c>
      <c r="W72" s="10">
        <v>0.8</v>
      </c>
      <c r="X72" s="10">
        <v>1</v>
      </c>
      <c r="Y72" s="10">
        <v>0</v>
      </c>
      <c r="Z72" s="10">
        <v>3</v>
      </c>
      <c r="AA72" s="10">
        <v>5</v>
      </c>
      <c r="AB72" s="10">
        <v>3</v>
      </c>
      <c r="AC72" s="10">
        <v>4</v>
      </c>
      <c r="AD72" s="10">
        <v>3</v>
      </c>
      <c r="AE72" s="10">
        <v>4</v>
      </c>
      <c r="AF72" s="10">
        <v>5</v>
      </c>
      <c r="AG72" s="10">
        <v>5</v>
      </c>
      <c r="AH72" s="10">
        <v>5</v>
      </c>
      <c r="AI72" s="10">
        <v>4</v>
      </c>
      <c r="AJ72" s="10">
        <v>5</v>
      </c>
      <c r="AK72" s="10">
        <v>4</v>
      </c>
      <c r="AL72" s="10">
        <v>4</v>
      </c>
      <c r="AM72" s="10">
        <f>SUM(V72:AL72)</f>
        <v>56.8</v>
      </c>
      <c r="AN72" s="10">
        <f t="shared" si="14"/>
        <v>48.3</v>
      </c>
      <c r="AO72" s="14">
        <v>72</v>
      </c>
      <c r="AP72" s="10">
        <v>1</v>
      </c>
      <c r="AQ72" s="10">
        <v>0.8</v>
      </c>
      <c r="AR72" s="10">
        <v>1</v>
      </c>
      <c r="AS72" s="10">
        <v>0</v>
      </c>
      <c r="AT72" s="10">
        <v>0</v>
      </c>
      <c r="AU72" s="10">
        <v>5</v>
      </c>
      <c r="AV72" s="10">
        <v>1</v>
      </c>
      <c r="AW72" s="10">
        <v>3</v>
      </c>
      <c r="AX72" s="10">
        <v>0</v>
      </c>
      <c r="AY72" s="10">
        <v>5</v>
      </c>
      <c r="AZ72" s="10">
        <v>5</v>
      </c>
      <c r="BA72" s="10">
        <v>5</v>
      </c>
      <c r="BB72" s="10">
        <v>5</v>
      </c>
      <c r="BC72" s="10">
        <v>5</v>
      </c>
      <c r="BD72" s="10">
        <v>5</v>
      </c>
      <c r="BE72" s="10">
        <v>5</v>
      </c>
      <c r="BF72" s="10">
        <v>5</v>
      </c>
      <c r="BG72" s="10">
        <v>5</v>
      </c>
      <c r="BH72" s="10">
        <f>SUM(AP72:BG72)</f>
        <v>56.8</v>
      </c>
      <c r="BI72" s="10">
        <v>1</v>
      </c>
      <c r="BJ72" s="10">
        <v>0.8</v>
      </c>
      <c r="BK72" s="10">
        <v>1</v>
      </c>
      <c r="BL72" s="10">
        <v>0</v>
      </c>
      <c r="BM72" s="10">
        <v>3</v>
      </c>
      <c r="BN72" s="10">
        <v>5</v>
      </c>
      <c r="BO72" s="10">
        <v>5</v>
      </c>
      <c r="BP72" s="10">
        <v>1</v>
      </c>
      <c r="BQ72" s="10">
        <v>0</v>
      </c>
      <c r="BR72" s="10">
        <v>5</v>
      </c>
      <c r="BS72" s="10">
        <v>1</v>
      </c>
      <c r="BT72" s="10">
        <v>3</v>
      </c>
      <c r="BU72" s="10">
        <v>1</v>
      </c>
      <c r="BV72" s="10">
        <v>4</v>
      </c>
      <c r="BW72" s="10">
        <v>5</v>
      </c>
      <c r="BX72" s="10">
        <v>5</v>
      </c>
      <c r="BY72" s="10">
        <v>3</v>
      </c>
      <c r="BZ72" s="10">
        <v>4</v>
      </c>
      <c r="CA72" s="10">
        <f>SUM(SUM(BI72:BZ72))</f>
        <v>47.8</v>
      </c>
      <c r="CB72" s="10">
        <f>AVERAGE(CA72,BH72)</f>
        <v>52.3</v>
      </c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5">
        <f t="shared" si="12"/>
        <v>50.207284768211913</v>
      </c>
      <c r="FF72" s="15">
        <f t="shared" si="15"/>
        <v>47.905960264900656</v>
      </c>
      <c r="FG72" s="15">
        <f t="shared" si="16"/>
        <v>52.508609271523177</v>
      </c>
      <c r="FH72" s="24">
        <f t="shared" si="17"/>
        <v>-4.6026490066225207</v>
      </c>
      <c r="FI72" s="25">
        <f t="shared" si="18"/>
        <v>6.4822551927065213</v>
      </c>
    </row>
    <row r="73" spans="1:165" ht="16.5" customHeight="1">
      <c r="A73" s="10">
        <v>70</v>
      </c>
      <c r="B73" s="19" t="s">
        <v>68</v>
      </c>
      <c r="C73" s="2">
        <v>121</v>
      </c>
      <c r="D73" s="10">
        <v>1</v>
      </c>
      <c r="E73" s="10">
        <v>1</v>
      </c>
      <c r="F73" s="10">
        <v>1</v>
      </c>
      <c r="G73" s="10">
        <v>0</v>
      </c>
      <c r="H73" s="10">
        <v>0</v>
      </c>
      <c r="I73" s="10">
        <v>2</v>
      </c>
      <c r="J73" s="10">
        <v>5</v>
      </c>
      <c r="K73" s="10">
        <v>4</v>
      </c>
      <c r="L73" s="10">
        <v>1</v>
      </c>
      <c r="M73" s="10">
        <v>0</v>
      </c>
      <c r="N73" s="10">
        <v>4</v>
      </c>
      <c r="O73" s="10">
        <v>2</v>
      </c>
      <c r="P73" s="10">
        <v>1</v>
      </c>
      <c r="Q73" s="10">
        <v>3</v>
      </c>
      <c r="R73" s="10">
        <v>2</v>
      </c>
      <c r="S73" s="10">
        <v>1</v>
      </c>
      <c r="T73" s="10">
        <v>1</v>
      </c>
      <c r="U73" s="10">
        <f t="shared" si="13"/>
        <v>29</v>
      </c>
      <c r="V73" s="10">
        <v>1</v>
      </c>
      <c r="W73" s="10">
        <v>1</v>
      </c>
      <c r="X73" s="10">
        <v>1</v>
      </c>
      <c r="Y73" s="10">
        <v>0</v>
      </c>
      <c r="Z73" s="10">
        <v>1</v>
      </c>
      <c r="AA73" s="10">
        <v>5</v>
      </c>
      <c r="AB73" s="10">
        <v>5</v>
      </c>
      <c r="AC73" s="10">
        <v>4</v>
      </c>
      <c r="AD73" s="10">
        <v>3</v>
      </c>
      <c r="AE73" s="10">
        <v>4</v>
      </c>
      <c r="AF73" s="10">
        <v>4</v>
      </c>
      <c r="AG73" s="10">
        <v>5</v>
      </c>
      <c r="AH73" s="10">
        <v>1</v>
      </c>
      <c r="AI73" s="10">
        <v>3</v>
      </c>
      <c r="AJ73" s="10">
        <v>4</v>
      </c>
      <c r="AK73" s="10">
        <v>4</v>
      </c>
      <c r="AL73" s="10">
        <v>3</v>
      </c>
      <c r="AM73" s="10">
        <f>SUM(V73:AL73)</f>
        <v>49</v>
      </c>
      <c r="AN73" s="10">
        <f t="shared" si="14"/>
        <v>39</v>
      </c>
      <c r="AO73" s="14">
        <v>105</v>
      </c>
      <c r="AP73" s="10">
        <v>1</v>
      </c>
      <c r="AQ73" s="10">
        <v>1</v>
      </c>
      <c r="AR73" s="10">
        <v>1</v>
      </c>
      <c r="AS73" s="10">
        <v>2</v>
      </c>
      <c r="AT73" s="10">
        <v>0</v>
      </c>
      <c r="AU73" s="10">
        <v>4</v>
      </c>
      <c r="AV73" s="10">
        <v>4</v>
      </c>
      <c r="AW73" s="10">
        <v>3</v>
      </c>
      <c r="AX73" s="10">
        <v>3</v>
      </c>
      <c r="AY73" s="10">
        <v>5</v>
      </c>
      <c r="AZ73" s="10">
        <v>5</v>
      </c>
      <c r="BA73" s="10">
        <v>5</v>
      </c>
      <c r="BB73" s="10">
        <v>5</v>
      </c>
      <c r="BC73" s="10">
        <v>5</v>
      </c>
      <c r="BD73" s="10">
        <v>5</v>
      </c>
      <c r="BE73" s="10">
        <v>5</v>
      </c>
      <c r="BF73" s="10">
        <v>4</v>
      </c>
      <c r="BG73" s="10">
        <v>5</v>
      </c>
      <c r="BH73" s="10">
        <f>SUM(AP73:BG73)</f>
        <v>63</v>
      </c>
      <c r="BI73" s="10">
        <v>1</v>
      </c>
      <c r="BJ73" s="10">
        <v>1</v>
      </c>
      <c r="BK73" s="10">
        <v>1</v>
      </c>
      <c r="BL73" s="10">
        <v>2</v>
      </c>
      <c r="BM73" s="10">
        <v>4</v>
      </c>
      <c r="BN73" s="10">
        <v>5</v>
      </c>
      <c r="BO73" s="10">
        <v>4</v>
      </c>
      <c r="BP73" s="10">
        <v>3</v>
      </c>
      <c r="BQ73" s="10">
        <v>2</v>
      </c>
      <c r="BR73" s="10">
        <v>5</v>
      </c>
      <c r="BS73" s="10">
        <v>5</v>
      </c>
      <c r="BT73" s="10">
        <v>4</v>
      </c>
      <c r="BU73" s="10">
        <v>5</v>
      </c>
      <c r="BV73" s="10">
        <v>3</v>
      </c>
      <c r="BW73" s="10">
        <v>4</v>
      </c>
      <c r="BX73" s="10">
        <v>5</v>
      </c>
      <c r="BY73" s="10">
        <v>4</v>
      </c>
      <c r="BZ73" s="10">
        <v>5</v>
      </c>
      <c r="CA73" s="10">
        <f>SUM(SUM(BI73:BZ73))</f>
        <v>63</v>
      </c>
      <c r="CB73" s="10">
        <f>AVERAGE(CA73,BH73)</f>
        <v>63</v>
      </c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5">
        <f t="shared" si="12"/>
        <v>50.150442477876105</v>
      </c>
      <c r="FF73" s="15">
        <f t="shared" si="15"/>
        <v>44.796460176991154</v>
      </c>
      <c r="FG73" s="15">
        <f t="shared" si="16"/>
        <v>55.504424778761063</v>
      </c>
      <c r="FH73" s="24">
        <f t="shared" si="17"/>
        <v>-10.707964601769909</v>
      </c>
      <c r="FI73" s="25">
        <f t="shared" si="18"/>
        <v>15.097921391136701</v>
      </c>
    </row>
    <row r="74" spans="1:165" ht="30.75" customHeight="1">
      <c r="A74" s="10">
        <v>71</v>
      </c>
      <c r="B74" s="20" t="s">
        <v>75</v>
      </c>
      <c r="C74" s="4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4">
        <v>30</v>
      </c>
      <c r="CD74" s="10">
        <v>0</v>
      </c>
      <c r="CE74" s="10">
        <v>1</v>
      </c>
      <c r="CF74" s="10">
        <v>1</v>
      </c>
      <c r="CG74" s="10">
        <v>4</v>
      </c>
      <c r="CH74" s="10">
        <v>4</v>
      </c>
      <c r="CI74" s="10">
        <v>4</v>
      </c>
      <c r="CJ74" s="10">
        <v>5</v>
      </c>
      <c r="CK74" s="10">
        <v>2</v>
      </c>
      <c r="CL74" s="10">
        <v>4</v>
      </c>
      <c r="CM74" s="10">
        <v>5</v>
      </c>
      <c r="CN74" s="10">
        <v>5</v>
      </c>
      <c r="CO74" s="10">
        <v>3</v>
      </c>
      <c r="CP74" s="10">
        <v>2</v>
      </c>
      <c r="CQ74" s="10">
        <v>5</v>
      </c>
      <c r="CR74" s="10">
        <v>4</v>
      </c>
      <c r="CS74" s="10">
        <f>SUM(CD74:CR74)</f>
        <v>49</v>
      </c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>
        <f>AVERAGE(CS74,DI74)</f>
        <v>49</v>
      </c>
      <c r="DK74" s="14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5">
        <f t="shared" si="12"/>
        <v>49</v>
      </c>
      <c r="FF74" s="15">
        <f>((C74*U74+AO74*BH74+CC74*CS74+DK74*EG74)/(C74+AO74+CC74+DK74))*1.34</f>
        <v>65.660000000000011</v>
      </c>
      <c r="FG74" s="15">
        <f>((C74*AM74+AO74*CA74+CC74*DI74+DK74*FC74)/(C74+AO74+CC74+DK74))*1.34</f>
        <v>0</v>
      </c>
      <c r="FH74" s="15"/>
      <c r="FI74" s="25"/>
    </row>
    <row r="75" spans="1:165">
      <c r="A75" s="10">
        <v>72</v>
      </c>
      <c r="B75" s="19" t="s">
        <v>55</v>
      </c>
      <c r="C75" s="3">
        <v>30</v>
      </c>
      <c r="D75" s="10">
        <v>0</v>
      </c>
      <c r="E75" s="10">
        <v>1</v>
      </c>
      <c r="F75" s="10">
        <v>0</v>
      </c>
      <c r="G75" s="10">
        <v>0</v>
      </c>
      <c r="H75" s="10">
        <v>0</v>
      </c>
      <c r="I75" s="10">
        <v>5</v>
      </c>
      <c r="J75" s="10">
        <v>5</v>
      </c>
      <c r="K75" s="10">
        <v>3</v>
      </c>
      <c r="L75" s="10">
        <v>5</v>
      </c>
      <c r="M75" s="10">
        <v>5</v>
      </c>
      <c r="N75" s="10">
        <v>3</v>
      </c>
      <c r="O75" s="10">
        <v>5</v>
      </c>
      <c r="P75" s="10">
        <v>3</v>
      </c>
      <c r="Q75" s="10">
        <v>3</v>
      </c>
      <c r="R75" s="10">
        <v>3</v>
      </c>
      <c r="S75" s="10">
        <v>3</v>
      </c>
      <c r="T75" s="10">
        <v>4</v>
      </c>
      <c r="U75" s="10">
        <f>SUM(D75:T75)</f>
        <v>48</v>
      </c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>
        <f>AVERAGE(AM75,U75)</f>
        <v>48</v>
      </c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5">
        <f t="shared" si="12"/>
        <v>48</v>
      </c>
      <c r="FF75" s="15">
        <f t="shared" si="15"/>
        <v>48</v>
      </c>
      <c r="FG75" s="15">
        <f t="shared" si="16"/>
        <v>0</v>
      </c>
      <c r="FH75" s="15"/>
      <c r="FI75" s="25"/>
    </row>
    <row r="76" spans="1:165">
      <c r="A76" s="10">
        <v>73</v>
      </c>
      <c r="B76" s="19" t="s">
        <v>25</v>
      </c>
      <c r="C76" s="2">
        <v>81</v>
      </c>
      <c r="D76" s="10">
        <v>1</v>
      </c>
      <c r="E76" s="10">
        <v>0</v>
      </c>
      <c r="F76" s="10">
        <v>0</v>
      </c>
      <c r="G76" s="10">
        <v>3</v>
      </c>
      <c r="H76" s="10">
        <v>4</v>
      </c>
      <c r="I76" s="10">
        <v>5</v>
      </c>
      <c r="J76" s="10">
        <v>4</v>
      </c>
      <c r="K76" s="10">
        <v>4</v>
      </c>
      <c r="L76" s="10">
        <v>5</v>
      </c>
      <c r="M76" s="10">
        <v>5</v>
      </c>
      <c r="N76" s="10">
        <v>3</v>
      </c>
      <c r="O76" s="10">
        <v>5</v>
      </c>
      <c r="P76" s="10">
        <v>0</v>
      </c>
      <c r="Q76" s="10">
        <v>5</v>
      </c>
      <c r="R76" s="10">
        <v>5</v>
      </c>
      <c r="S76" s="10">
        <v>5</v>
      </c>
      <c r="T76" s="10">
        <v>5</v>
      </c>
      <c r="U76" s="10">
        <f>SUM(D76:T76)</f>
        <v>59</v>
      </c>
      <c r="V76" s="10">
        <v>1</v>
      </c>
      <c r="W76" s="10">
        <v>0</v>
      </c>
      <c r="X76" s="10">
        <v>0</v>
      </c>
      <c r="Y76" s="10">
        <v>3</v>
      </c>
      <c r="Z76" s="10">
        <v>0</v>
      </c>
      <c r="AA76" s="10">
        <v>0</v>
      </c>
      <c r="AB76" s="10">
        <v>3</v>
      </c>
      <c r="AC76" s="10">
        <v>4</v>
      </c>
      <c r="AD76" s="10">
        <v>2</v>
      </c>
      <c r="AE76" s="10">
        <v>4</v>
      </c>
      <c r="AF76" s="10">
        <v>3</v>
      </c>
      <c r="AG76" s="10">
        <v>0</v>
      </c>
      <c r="AH76" s="10">
        <v>5</v>
      </c>
      <c r="AI76" s="10">
        <v>0</v>
      </c>
      <c r="AJ76" s="10">
        <v>1</v>
      </c>
      <c r="AK76" s="10">
        <v>3</v>
      </c>
      <c r="AL76" s="10">
        <v>1</v>
      </c>
      <c r="AM76" s="10">
        <f>SUM(V76:AL76)</f>
        <v>30</v>
      </c>
      <c r="AN76" s="10">
        <f>AVERAGE(AM76,U76)</f>
        <v>44.5</v>
      </c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5">
        <f t="shared" si="12"/>
        <v>44.5</v>
      </c>
      <c r="FF76" s="15">
        <f t="shared" si="15"/>
        <v>59</v>
      </c>
      <c r="FG76" s="15">
        <f t="shared" si="16"/>
        <v>30</v>
      </c>
      <c r="FH76" s="24">
        <f t="shared" si="17"/>
        <v>29</v>
      </c>
      <c r="FI76" s="25">
        <f t="shared" si="18"/>
        <v>46.081116077325568</v>
      </c>
    </row>
    <row r="77" spans="1:165">
      <c r="A77" s="10">
        <v>74</v>
      </c>
      <c r="B77" s="19" t="s">
        <v>58</v>
      </c>
      <c r="C77" s="2">
        <v>113</v>
      </c>
      <c r="D77" s="10">
        <v>1</v>
      </c>
      <c r="E77" s="10">
        <v>1</v>
      </c>
      <c r="F77" s="10">
        <v>1</v>
      </c>
      <c r="G77" s="10">
        <v>1</v>
      </c>
      <c r="H77" s="10">
        <v>0</v>
      </c>
      <c r="I77" s="10">
        <v>3</v>
      </c>
      <c r="J77" s="10">
        <v>5</v>
      </c>
      <c r="K77" s="10">
        <v>3</v>
      </c>
      <c r="L77" s="10">
        <v>1</v>
      </c>
      <c r="M77" s="10">
        <v>5</v>
      </c>
      <c r="N77" s="10">
        <v>5</v>
      </c>
      <c r="O77" s="10">
        <v>2</v>
      </c>
      <c r="P77" s="10">
        <v>5</v>
      </c>
      <c r="Q77" s="10">
        <v>5</v>
      </c>
      <c r="R77" s="10">
        <v>5</v>
      </c>
      <c r="S77" s="10">
        <v>1</v>
      </c>
      <c r="T77" s="10">
        <v>1</v>
      </c>
      <c r="U77" s="10">
        <f>SUM(D77:T77)</f>
        <v>45</v>
      </c>
      <c r="V77" s="10">
        <v>1</v>
      </c>
      <c r="W77" s="10">
        <v>1</v>
      </c>
      <c r="X77" s="10">
        <v>1</v>
      </c>
      <c r="Y77" s="10">
        <v>1</v>
      </c>
      <c r="Z77" s="10">
        <v>0</v>
      </c>
      <c r="AA77" s="10">
        <v>5</v>
      </c>
      <c r="AB77" s="10">
        <v>5</v>
      </c>
      <c r="AC77" s="10">
        <v>3</v>
      </c>
      <c r="AD77" s="10">
        <v>1</v>
      </c>
      <c r="AE77" s="10">
        <v>2</v>
      </c>
      <c r="AF77" s="10">
        <v>5</v>
      </c>
      <c r="AG77" s="10">
        <v>4</v>
      </c>
      <c r="AH77" s="10">
        <v>5</v>
      </c>
      <c r="AI77" s="10">
        <v>4</v>
      </c>
      <c r="AJ77" s="10">
        <v>2</v>
      </c>
      <c r="AK77" s="10">
        <v>0</v>
      </c>
      <c r="AL77" s="10">
        <v>0</v>
      </c>
      <c r="AM77" s="10">
        <f>SUM(V77:AL77)</f>
        <v>40</v>
      </c>
      <c r="AN77" s="10">
        <f>AVERAGE(AM77,U77)</f>
        <v>42.5</v>
      </c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5">
        <f t="shared" si="12"/>
        <v>42.5</v>
      </c>
      <c r="FF77" s="15">
        <f t="shared" si="15"/>
        <v>45</v>
      </c>
      <c r="FG77" s="15">
        <f t="shared" si="16"/>
        <v>40</v>
      </c>
      <c r="FH77" s="24">
        <f t="shared" si="17"/>
        <v>5</v>
      </c>
      <c r="FI77" s="25">
        <f t="shared" si="18"/>
        <v>8.3189033080770294</v>
      </c>
    </row>
    <row r="78" spans="1:165">
      <c r="A78" s="10">
        <v>75</v>
      </c>
      <c r="B78" s="21" t="s">
        <v>72</v>
      </c>
      <c r="C78" s="3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>
        <v>3</v>
      </c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>
        <v>1</v>
      </c>
      <c r="BJ78" s="10">
        <v>1</v>
      </c>
      <c r="BK78" s="10">
        <v>1</v>
      </c>
      <c r="BL78" s="10">
        <v>3</v>
      </c>
      <c r="BM78" s="10">
        <v>0</v>
      </c>
      <c r="BN78" s="10">
        <v>2</v>
      </c>
      <c r="BO78" s="10">
        <v>3</v>
      </c>
      <c r="BP78" s="10">
        <v>3</v>
      </c>
      <c r="BQ78" s="10">
        <v>3</v>
      </c>
      <c r="BR78" s="10">
        <v>3</v>
      </c>
      <c r="BS78" s="10">
        <v>1</v>
      </c>
      <c r="BT78" s="10">
        <v>3</v>
      </c>
      <c r="BU78" s="10">
        <v>3</v>
      </c>
      <c r="BV78" s="10">
        <v>2</v>
      </c>
      <c r="BW78" s="10">
        <v>2</v>
      </c>
      <c r="BX78" s="10">
        <v>3</v>
      </c>
      <c r="BY78" s="10">
        <v>5</v>
      </c>
      <c r="BZ78" s="10">
        <v>3</v>
      </c>
      <c r="CA78" s="10">
        <f>SUM(BI78:BZ78)</f>
        <v>42</v>
      </c>
      <c r="CB78" s="10">
        <f>AVERAGE(CA78,BH78)</f>
        <v>42</v>
      </c>
      <c r="CC78" s="14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4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5">
        <f t="shared" si="12"/>
        <v>42</v>
      </c>
      <c r="FF78" s="15">
        <f t="shared" si="15"/>
        <v>0</v>
      </c>
      <c r="FG78" s="15">
        <f t="shared" si="16"/>
        <v>42</v>
      </c>
      <c r="FH78" s="15"/>
      <c r="FI78" s="25"/>
    </row>
    <row r="79" spans="1:165">
      <c r="A79" s="10">
        <v>76</v>
      </c>
      <c r="B79" s="19" t="s">
        <v>123</v>
      </c>
      <c r="C79" s="2">
        <v>150</v>
      </c>
      <c r="D79" s="10">
        <v>0.5</v>
      </c>
      <c r="E79" s="10">
        <v>0</v>
      </c>
      <c r="F79" s="10">
        <v>0</v>
      </c>
      <c r="G79" s="10">
        <v>0</v>
      </c>
      <c r="H79" s="10">
        <v>0</v>
      </c>
      <c r="I79" s="10">
        <v>5</v>
      </c>
      <c r="J79" s="10">
        <v>5</v>
      </c>
      <c r="K79" s="10">
        <v>3</v>
      </c>
      <c r="L79" s="10">
        <v>1</v>
      </c>
      <c r="M79" s="10">
        <v>1</v>
      </c>
      <c r="N79" s="10">
        <v>4</v>
      </c>
      <c r="O79" s="10">
        <v>4</v>
      </c>
      <c r="P79" s="10">
        <v>3</v>
      </c>
      <c r="Q79" s="10">
        <v>3</v>
      </c>
      <c r="R79" s="10">
        <v>3</v>
      </c>
      <c r="S79" s="10">
        <v>3</v>
      </c>
      <c r="T79" s="10">
        <v>5</v>
      </c>
      <c r="U79" s="10">
        <f>SUM(D79:T79)</f>
        <v>40.5</v>
      </c>
      <c r="V79" s="10">
        <v>0.5</v>
      </c>
      <c r="W79" s="10">
        <v>0</v>
      </c>
      <c r="X79" s="10">
        <v>0</v>
      </c>
      <c r="Y79" s="10">
        <v>0</v>
      </c>
      <c r="Z79" s="10">
        <v>5</v>
      </c>
      <c r="AA79" s="10">
        <v>3</v>
      </c>
      <c r="AB79" s="10">
        <v>4</v>
      </c>
      <c r="AC79" s="10">
        <v>3</v>
      </c>
      <c r="AD79" s="10">
        <v>2</v>
      </c>
      <c r="AE79" s="10">
        <v>3</v>
      </c>
      <c r="AF79" s="10">
        <v>4</v>
      </c>
      <c r="AG79" s="10">
        <v>2</v>
      </c>
      <c r="AH79" s="10">
        <v>3</v>
      </c>
      <c r="AI79" s="10">
        <v>1</v>
      </c>
      <c r="AJ79" s="10">
        <v>0</v>
      </c>
      <c r="AK79" s="10">
        <v>3</v>
      </c>
      <c r="AL79" s="10">
        <v>0</v>
      </c>
      <c r="AM79" s="10">
        <f>SUM(V79:AL79)</f>
        <v>33.5</v>
      </c>
      <c r="AN79" s="10">
        <f>AVERAGE(AM79,U79)</f>
        <v>37</v>
      </c>
      <c r="AO79" s="14">
        <v>75</v>
      </c>
      <c r="AP79" s="10">
        <v>0.5</v>
      </c>
      <c r="AQ79" s="10">
        <v>0</v>
      </c>
      <c r="AR79" s="10">
        <v>0</v>
      </c>
      <c r="AS79" s="10">
        <v>1</v>
      </c>
      <c r="AT79" s="10">
        <v>0</v>
      </c>
      <c r="AU79" s="10">
        <v>2</v>
      </c>
      <c r="AV79" s="10">
        <v>0</v>
      </c>
      <c r="AW79" s="10">
        <v>2</v>
      </c>
      <c r="AX79" s="10">
        <v>0</v>
      </c>
      <c r="AY79" s="10">
        <v>5</v>
      </c>
      <c r="AZ79" s="10">
        <v>5</v>
      </c>
      <c r="BA79" s="10">
        <v>5</v>
      </c>
      <c r="BB79" s="10">
        <v>5</v>
      </c>
      <c r="BC79" s="10">
        <v>4</v>
      </c>
      <c r="BD79" s="10">
        <v>5</v>
      </c>
      <c r="BE79" s="10">
        <v>3</v>
      </c>
      <c r="BF79" s="10">
        <v>5</v>
      </c>
      <c r="BG79" s="10">
        <v>3</v>
      </c>
      <c r="BH79" s="10">
        <f>SUM(AP79:BG79)</f>
        <v>45.5</v>
      </c>
      <c r="BI79" s="10">
        <v>0.5</v>
      </c>
      <c r="BJ79" s="10">
        <v>0</v>
      </c>
      <c r="BK79" s="10">
        <v>0</v>
      </c>
      <c r="BL79" s="10">
        <v>1</v>
      </c>
      <c r="BM79" s="10">
        <v>4</v>
      </c>
      <c r="BN79" s="10">
        <v>5</v>
      </c>
      <c r="BO79" s="10">
        <v>5</v>
      </c>
      <c r="BP79" s="10">
        <v>3</v>
      </c>
      <c r="BQ79" s="10">
        <v>1</v>
      </c>
      <c r="BR79" s="10">
        <v>4</v>
      </c>
      <c r="BS79" s="10">
        <v>5</v>
      </c>
      <c r="BT79" s="10">
        <v>5</v>
      </c>
      <c r="BU79" s="10">
        <v>5</v>
      </c>
      <c r="BV79" s="10">
        <v>5</v>
      </c>
      <c r="BW79" s="10">
        <v>5</v>
      </c>
      <c r="BX79" s="10">
        <v>5</v>
      </c>
      <c r="BY79" s="10">
        <v>0</v>
      </c>
      <c r="BZ79" s="10">
        <v>4</v>
      </c>
      <c r="CA79" s="10">
        <f>SUM(SUM(BI79:BZ79))</f>
        <v>57.5</v>
      </c>
      <c r="CB79" s="10">
        <f>AVERAGE(CA79,BH79)</f>
        <v>51.5</v>
      </c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5">
        <f t="shared" si="12"/>
        <v>41.833333333333336</v>
      </c>
      <c r="FF79" s="15">
        <f t="shared" si="15"/>
        <v>42.166666666666664</v>
      </c>
      <c r="FG79" s="15">
        <f t="shared" si="16"/>
        <v>41.5</v>
      </c>
      <c r="FH79" s="15">
        <f t="shared" si="17"/>
        <v>0.6666666666666643</v>
      </c>
      <c r="FI79" s="25">
        <f t="shared" si="18"/>
        <v>1.1268633963142483</v>
      </c>
    </row>
    <row r="80" spans="1:165">
      <c r="A80" s="10">
        <v>77</v>
      </c>
      <c r="B80" s="19" t="s">
        <v>65</v>
      </c>
      <c r="C80" s="3">
        <v>30</v>
      </c>
      <c r="D80" s="10">
        <v>0</v>
      </c>
      <c r="E80" s="10">
        <v>0.8</v>
      </c>
      <c r="F80" s="10">
        <v>0</v>
      </c>
      <c r="G80" s="10">
        <v>2</v>
      </c>
      <c r="H80" s="10">
        <v>0</v>
      </c>
      <c r="I80" s="10">
        <v>4</v>
      </c>
      <c r="J80" s="10">
        <v>5</v>
      </c>
      <c r="K80" s="10">
        <v>3</v>
      </c>
      <c r="L80" s="10">
        <v>4</v>
      </c>
      <c r="M80" s="10">
        <v>5</v>
      </c>
      <c r="N80" s="10">
        <v>3</v>
      </c>
      <c r="O80" s="10">
        <v>5</v>
      </c>
      <c r="P80" s="10">
        <v>3</v>
      </c>
      <c r="Q80" s="10">
        <v>0</v>
      </c>
      <c r="R80" s="10">
        <v>0</v>
      </c>
      <c r="S80" s="10">
        <v>2</v>
      </c>
      <c r="T80" s="10">
        <v>2</v>
      </c>
      <c r="U80" s="10">
        <f>SUM(D80:T80)</f>
        <v>38.799999999999997</v>
      </c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>
        <f>AVERAGE(AM80,U80)</f>
        <v>38.799999999999997</v>
      </c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5">
        <f t="shared" si="12"/>
        <v>38.799999999999997</v>
      </c>
      <c r="FF80" s="15">
        <f t="shared" si="15"/>
        <v>38.799999999999997</v>
      </c>
      <c r="FG80" s="15">
        <f t="shared" si="16"/>
        <v>0</v>
      </c>
      <c r="FH80" s="15"/>
      <c r="FI80" s="25"/>
    </row>
    <row r="81" spans="1:165">
      <c r="A81" s="10">
        <v>78</v>
      </c>
      <c r="B81" s="19" t="s">
        <v>77</v>
      </c>
      <c r="C81" s="3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4">
        <v>30</v>
      </c>
      <c r="CD81" s="10">
        <v>0</v>
      </c>
      <c r="CE81" s="10">
        <v>0</v>
      </c>
      <c r="CF81" s="10">
        <v>0</v>
      </c>
      <c r="CG81" s="10">
        <v>0</v>
      </c>
      <c r="CH81" s="10">
        <v>0</v>
      </c>
      <c r="CI81" s="10">
        <v>3</v>
      </c>
      <c r="CJ81" s="10">
        <v>3</v>
      </c>
      <c r="CK81" s="10">
        <v>2</v>
      </c>
      <c r="CL81" s="10">
        <v>4</v>
      </c>
      <c r="CM81" s="10">
        <v>5</v>
      </c>
      <c r="CN81" s="10">
        <v>5</v>
      </c>
      <c r="CO81" s="10">
        <v>2</v>
      </c>
      <c r="CP81" s="10">
        <v>2</v>
      </c>
      <c r="CQ81" s="10">
        <v>5</v>
      </c>
      <c r="CR81" s="10">
        <v>5</v>
      </c>
      <c r="CS81" s="10">
        <f>SUM(CD81:CR81)</f>
        <v>36</v>
      </c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>
        <f>AVERAGE(CS81,DI81)</f>
        <v>36</v>
      </c>
      <c r="DK81" s="14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5">
        <f t="shared" si="12"/>
        <v>36</v>
      </c>
      <c r="FF81" s="15">
        <f t="shared" si="15"/>
        <v>36</v>
      </c>
      <c r="FG81" s="15">
        <f t="shared" si="16"/>
        <v>0</v>
      </c>
      <c r="FH81" s="15"/>
      <c r="FI81" s="25"/>
    </row>
    <row r="82" spans="1:165">
      <c r="A82" s="10">
        <v>79</v>
      </c>
      <c r="B82" s="19" t="s">
        <v>67</v>
      </c>
      <c r="C82" s="3">
        <v>87</v>
      </c>
      <c r="D82" s="10">
        <v>1</v>
      </c>
      <c r="E82" s="10">
        <v>1</v>
      </c>
      <c r="F82" s="10">
        <v>0</v>
      </c>
      <c r="G82" s="10">
        <v>0</v>
      </c>
      <c r="H82" s="10">
        <v>0</v>
      </c>
      <c r="I82" s="10">
        <v>4</v>
      </c>
      <c r="J82" s="10">
        <v>4</v>
      </c>
      <c r="K82" s="10">
        <v>3</v>
      </c>
      <c r="L82" s="10">
        <v>0</v>
      </c>
      <c r="M82" s="10">
        <v>0</v>
      </c>
      <c r="N82" s="10">
        <v>5</v>
      </c>
      <c r="O82" s="10">
        <v>0</v>
      </c>
      <c r="P82" s="10">
        <v>5</v>
      </c>
      <c r="Q82" s="10">
        <v>0</v>
      </c>
      <c r="R82" s="10">
        <v>0</v>
      </c>
      <c r="S82" s="10">
        <v>2</v>
      </c>
      <c r="T82" s="10">
        <v>4</v>
      </c>
      <c r="U82" s="10">
        <f>SUM(D82:T82)</f>
        <v>29</v>
      </c>
      <c r="V82" s="10">
        <v>1</v>
      </c>
      <c r="W82" s="10">
        <v>1</v>
      </c>
      <c r="X82" s="10">
        <v>0</v>
      </c>
      <c r="Y82" s="10">
        <v>0</v>
      </c>
      <c r="Z82" s="10">
        <v>1</v>
      </c>
      <c r="AA82" s="10">
        <v>5</v>
      </c>
      <c r="AB82" s="10">
        <v>4</v>
      </c>
      <c r="AC82" s="10">
        <v>3</v>
      </c>
      <c r="AD82" s="10">
        <v>2</v>
      </c>
      <c r="AE82" s="10">
        <v>0</v>
      </c>
      <c r="AF82" s="10">
        <v>5</v>
      </c>
      <c r="AG82" s="10">
        <v>1</v>
      </c>
      <c r="AH82" s="10">
        <v>5</v>
      </c>
      <c r="AI82" s="10">
        <v>4</v>
      </c>
      <c r="AJ82" s="10">
        <v>4</v>
      </c>
      <c r="AK82" s="10">
        <v>4</v>
      </c>
      <c r="AL82" s="10">
        <v>2</v>
      </c>
      <c r="AM82" s="10">
        <f>SUM(V82:AL82)</f>
        <v>42</v>
      </c>
      <c r="AN82" s="10">
        <f>AVERAGE(AM82,U82)</f>
        <v>35.5</v>
      </c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5">
        <f t="shared" si="12"/>
        <v>35.5</v>
      </c>
      <c r="FF82" s="15">
        <f t="shared" si="15"/>
        <v>29</v>
      </c>
      <c r="FG82" s="15">
        <f t="shared" si="16"/>
        <v>42</v>
      </c>
      <c r="FH82" s="24">
        <f t="shared" si="17"/>
        <v>-13</v>
      </c>
      <c r="FI82" s="25">
        <f t="shared" si="18"/>
        <v>25.894051142042585</v>
      </c>
    </row>
    <row r="83" spans="1:165">
      <c r="A83" s="10">
        <v>80</v>
      </c>
      <c r="B83" s="19" t="s">
        <v>69</v>
      </c>
      <c r="C83" s="3">
        <v>140</v>
      </c>
      <c r="D83" s="10">
        <v>1</v>
      </c>
      <c r="E83" s="10">
        <v>1</v>
      </c>
      <c r="F83" s="10">
        <v>1</v>
      </c>
      <c r="G83" s="10">
        <v>0</v>
      </c>
      <c r="H83" s="10">
        <v>1</v>
      </c>
      <c r="I83" s="10">
        <v>2</v>
      </c>
      <c r="J83" s="10">
        <v>2</v>
      </c>
      <c r="K83" s="10">
        <v>4</v>
      </c>
      <c r="L83" s="10">
        <v>1</v>
      </c>
      <c r="M83" s="10">
        <v>5</v>
      </c>
      <c r="N83" s="10">
        <v>2</v>
      </c>
      <c r="O83" s="10">
        <v>1</v>
      </c>
      <c r="P83" s="10">
        <v>3</v>
      </c>
      <c r="Q83" s="10">
        <v>1</v>
      </c>
      <c r="R83" s="10">
        <v>1</v>
      </c>
      <c r="S83" s="10">
        <v>0</v>
      </c>
      <c r="T83" s="10">
        <v>0</v>
      </c>
      <c r="U83" s="10">
        <f>SUM(D83:T83)</f>
        <v>26</v>
      </c>
      <c r="V83" s="10">
        <v>1</v>
      </c>
      <c r="W83" s="10">
        <v>1</v>
      </c>
      <c r="X83" s="10">
        <v>1</v>
      </c>
      <c r="Y83" s="10">
        <v>0</v>
      </c>
      <c r="Z83" s="10">
        <v>2</v>
      </c>
      <c r="AA83" s="10">
        <v>4</v>
      </c>
      <c r="AB83" s="10">
        <v>2</v>
      </c>
      <c r="AC83" s="10">
        <v>4</v>
      </c>
      <c r="AD83" s="10">
        <v>3</v>
      </c>
      <c r="AE83" s="10">
        <v>2</v>
      </c>
      <c r="AF83" s="10">
        <v>2</v>
      </c>
      <c r="AG83" s="10">
        <v>4</v>
      </c>
      <c r="AH83" s="10">
        <v>3</v>
      </c>
      <c r="AI83" s="10">
        <v>4</v>
      </c>
      <c r="AJ83" s="10">
        <v>3</v>
      </c>
      <c r="AK83" s="10">
        <v>3</v>
      </c>
      <c r="AL83" s="10">
        <v>4</v>
      </c>
      <c r="AM83" s="10">
        <f>SUM(V83:AL83)</f>
        <v>43</v>
      </c>
      <c r="AN83" s="10">
        <f>AVERAGE(AM83,U83)</f>
        <v>34.5</v>
      </c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5">
        <f t="shared" si="12"/>
        <v>34.5</v>
      </c>
      <c r="FF83" s="15">
        <f>((C83*U83+AO83*BH83+CC83*CS83+DK83*EG83)/(C83+AO83+CC83+DK83))*1.17</f>
        <v>30.419999999999998</v>
      </c>
      <c r="FG83" s="15">
        <f>((C83*AM83+AO83*CA83+CC83*DI83+DK83*FC83)/(C83+AO83+CC83+DK83))*1.17</f>
        <v>50.309999999999995</v>
      </c>
      <c r="FH83" s="24">
        <f t="shared" si="17"/>
        <v>-19.889999999999997</v>
      </c>
      <c r="FI83" s="25">
        <f t="shared" si="18"/>
        <v>34.842942841076237</v>
      </c>
    </row>
    <row r="84" spans="1:165">
      <c r="A84" s="10">
        <v>81</v>
      </c>
      <c r="B84" s="19" t="s">
        <v>79</v>
      </c>
      <c r="C84" s="3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5">
        <v>0</v>
      </c>
      <c r="FF84" s="10"/>
      <c r="FG84" s="10"/>
      <c r="FH84" s="15">
        <f t="shared" si="17"/>
        <v>0</v>
      </c>
      <c r="FI84" s="25"/>
    </row>
    <row r="85" spans="1:165">
      <c r="B85" s="22" t="s">
        <v>126</v>
      </c>
      <c r="C85" s="8"/>
      <c r="D85" s="18"/>
      <c r="FE85" s="23">
        <f>SUM(FE4:FE83)/80</f>
        <v>56.57075162913933</v>
      </c>
      <c r="FF85" s="23">
        <f>SUM(FF4:FF83)/80</f>
        <v>54.514800513658543</v>
      </c>
      <c r="FG85" s="23"/>
    </row>
    <row r="86" spans="1:165">
      <c r="B86" s="8"/>
      <c r="C86" s="8"/>
      <c r="D86" s="18"/>
    </row>
    <row r="87" spans="1:165">
      <c r="B87" s="6"/>
      <c r="C87" s="6"/>
      <c r="D87" s="18"/>
    </row>
    <row r="88" spans="1:165">
      <c r="B88" s="8"/>
      <c r="C88" s="8"/>
      <c r="D88" s="18"/>
    </row>
    <row r="89" spans="1:165">
      <c r="B89" s="6"/>
      <c r="C89" s="6"/>
      <c r="D89" s="18"/>
    </row>
    <row r="90" spans="1:165">
      <c r="B90" s="8"/>
      <c r="C90" s="8"/>
      <c r="D90" s="18"/>
    </row>
    <row r="91" spans="1:165">
      <c r="B91" s="7"/>
      <c r="C91" s="7"/>
      <c r="D91" s="18"/>
    </row>
    <row r="92" spans="1:165">
      <c r="B92" s="9"/>
      <c r="C92" s="9"/>
      <c r="D92" s="18"/>
    </row>
    <row r="93" spans="1:165">
      <c r="B93" s="8"/>
      <c r="C93" s="8"/>
      <c r="D93" s="18"/>
    </row>
    <row r="94" spans="1:165">
      <c r="B94" s="9"/>
      <c r="C94" s="9"/>
      <c r="D94" s="18"/>
    </row>
    <row r="95" spans="1:165">
      <c r="B95" s="8"/>
      <c r="C95" s="8"/>
      <c r="D95" s="18"/>
    </row>
    <row r="96" spans="1:165">
      <c r="B96" s="9"/>
      <c r="C96" s="9"/>
      <c r="D96" s="18"/>
    </row>
    <row r="97" spans="2:4">
      <c r="B97" s="8"/>
      <c r="C97" s="8"/>
      <c r="D97" s="18"/>
    </row>
    <row r="98" spans="2:4">
      <c r="B98" s="8"/>
      <c r="C98" s="8"/>
      <c r="D98" s="18"/>
    </row>
    <row r="99" spans="2:4">
      <c r="B99" s="8"/>
      <c r="C99" s="8"/>
      <c r="D99" s="18"/>
    </row>
    <row r="100" spans="2:4">
      <c r="B100" s="8"/>
      <c r="C100" s="8"/>
      <c r="D100" s="18"/>
    </row>
    <row r="101" spans="2:4">
      <c r="B101" s="8"/>
      <c r="C101" s="8"/>
      <c r="D101" s="18"/>
    </row>
    <row r="102" spans="2:4">
      <c r="B102" s="9"/>
      <c r="C102" s="9"/>
      <c r="D102" s="18"/>
    </row>
    <row r="103" spans="2:4">
      <c r="B103" s="8"/>
      <c r="C103" s="8"/>
      <c r="D103" s="18"/>
    </row>
    <row r="104" spans="2:4">
      <c r="B104" s="9"/>
      <c r="C104" s="9"/>
      <c r="D104" s="18"/>
    </row>
    <row r="105" spans="2:4">
      <c r="B105" s="8"/>
      <c r="C105" s="8"/>
      <c r="D105" s="18"/>
    </row>
    <row r="106" spans="2:4">
      <c r="B106" s="6"/>
      <c r="C106" s="6"/>
      <c r="D106" s="18"/>
    </row>
    <row r="107" spans="2:4">
      <c r="B107" s="18"/>
      <c r="C107" s="18"/>
      <c r="D107" s="18"/>
    </row>
  </sheetData>
  <autoFilter ref="B3:FE85">
    <filterColumn colId="79"/>
    <sortState ref="B4:FE85">
      <sortCondition descending="1" ref="FE3:FE85"/>
    </sortState>
  </autoFilter>
  <mergeCells count="12">
    <mergeCell ref="AO1:CB1"/>
    <mergeCell ref="C1:AM1"/>
    <mergeCell ref="DK1:FD1"/>
    <mergeCell ref="D2:U2"/>
    <mergeCell ref="V2:AM2"/>
    <mergeCell ref="AP2:BH2"/>
    <mergeCell ref="BI2:CA2"/>
    <mergeCell ref="CC1:DJ1"/>
    <mergeCell ref="CD2:CS2"/>
    <mergeCell ref="CT2:DI2"/>
    <mergeCell ref="DL2:EG2"/>
    <mergeCell ref="EH2:FC2"/>
  </mergeCells>
  <pageMargins left="0.70866141732283472" right="0.70866141732283472" top="0.74803149606299213" bottom="0.74803149606299213" header="0.31496062992125984" footer="0.31496062992125984"/>
  <pageSetup paperSize="9" scale="98" fitToHeight="4" orientation="landscape" horizontalDpi="180" verticalDpi="180" r:id="rId1"/>
  <ignoredErrors>
    <ignoredError sqref="FF74:FG7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Рейтинги по пунктам</vt:lpstr>
      <vt:lpstr>Лист2</vt:lpstr>
      <vt:lpstr>Лист3</vt:lpstr>
      <vt:lpstr>'Рейтинги по пунктам'!Область_печати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2015-12-11T10:23:08Z</dcterms:modified>
</cp:coreProperties>
</file>