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6530" windowHeight="9435" activeTab="2"/>
  </bookViews>
  <sheets>
    <sheet name="Амбулаторные" sheetId="1" r:id="rId1"/>
    <sheet name="Стационары" sheetId="2" r:id="rId2"/>
    <sheet name="Общие" sheetId="3" r:id="rId3"/>
  </sheets>
  <definedNames>
    <definedName name="_xlnm._FilterDatabase" localSheetId="0" hidden="1">Амбулаторные!$A$3:$BQ$57</definedName>
  </definedNames>
  <calcPr calcId="145621"/>
</workbook>
</file>

<file path=xl/calcChain.xml><?xml version="1.0" encoding="utf-8"?>
<calcChain xmlns="http://schemas.openxmlformats.org/spreadsheetml/2006/main">
  <c r="BO58" i="2" l="1"/>
  <c r="BL58" i="2"/>
  <c r="BI58" i="2"/>
  <c r="BE58" i="2"/>
  <c r="BB58" i="2"/>
  <c r="AY58" i="2"/>
  <c r="AU58" i="2"/>
  <c r="AR58" i="2"/>
  <c r="AO58" i="2"/>
  <c r="AK58" i="2"/>
  <c r="AG58" i="2"/>
  <c r="AD58" i="2"/>
  <c r="AH58" i="2" s="1"/>
  <c r="R58" i="2"/>
  <c r="O58" i="2"/>
  <c r="S58" i="2" s="1"/>
  <c r="L58" i="2"/>
  <c r="H58" i="2"/>
  <c r="I58" i="2" s="1"/>
  <c r="BO57" i="2"/>
  <c r="BL57" i="2"/>
  <c r="BI57" i="2"/>
  <c r="BE57" i="2"/>
  <c r="BB57" i="2"/>
  <c r="AY57" i="2"/>
  <c r="AU57" i="2"/>
  <c r="AR57" i="2"/>
  <c r="AO57" i="2"/>
  <c r="AV57" i="2" s="1"/>
  <c r="AK57" i="2"/>
  <c r="AG57" i="2"/>
  <c r="AD57" i="2"/>
  <c r="AH57" i="2" s="1"/>
  <c r="S57" i="2"/>
  <c r="R57" i="2"/>
  <c r="O57" i="2"/>
  <c r="L57" i="2"/>
  <c r="I57" i="2"/>
  <c r="H57" i="2"/>
  <c r="BO56" i="2"/>
  <c r="BL56" i="2"/>
  <c r="BI56" i="2"/>
  <c r="BP56" i="2" s="1"/>
  <c r="BE56" i="2"/>
  <c r="BB56" i="2"/>
  <c r="AY56" i="2"/>
  <c r="BF56" i="2" s="1"/>
  <c r="AU56" i="2"/>
  <c r="AR56" i="2"/>
  <c r="AO56" i="2"/>
  <c r="AK56" i="2"/>
  <c r="AG56" i="2"/>
  <c r="AD56" i="2"/>
  <c r="R56" i="2"/>
  <c r="O56" i="2"/>
  <c r="S56" i="2" s="1"/>
  <c r="L56" i="2"/>
  <c r="H56" i="2"/>
  <c r="I56" i="2" s="1"/>
  <c r="BO55" i="2"/>
  <c r="BL55" i="2"/>
  <c r="BI55" i="2"/>
  <c r="BE55" i="2"/>
  <c r="BB55" i="2"/>
  <c r="AY55" i="2"/>
  <c r="AU55" i="2"/>
  <c r="AR55" i="2"/>
  <c r="AO55" i="2"/>
  <c r="AV55" i="2" s="1"/>
  <c r="AK55" i="2"/>
  <c r="AG55" i="2"/>
  <c r="AD55" i="2"/>
  <c r="R55" i="2"/>
  <c r="O55" i="2"/>
  <c r="L55" i="2"/>
  <c r="H55" i="2"/>
  <c r="I55" i="2" s="1"/>
  <c r="BO54" i="2"/>
  <c r="BL54" i="2"/>
  <c r="BI54" i="2"/>
  <c r="BE54" i="2"/>
  <c r="BB54" i="2"/>
  <c r="AY54" i="2"/>
  <c r="AU54" i="2"/>
  <c r="AR54" i="2"/>
  <c r="AO54" i="2"/>
  <c r="AK54" i="2"/>
  <c r="AG54" i="2"/>
  <c r="AD54" i="2"/>
  <c r="AH54" i="2" s="1"/>
  <c r="R54" i="2"/>
  <c r="S54" i="2" s="1"/>
  <c r="O54" i="2"/>
  <c r="L54" i="2"/>
  <c r="H54" i="2"/>
  <c r="I54" i="2" s="1"/>
  <c r="BO53" i="2"/>
  <c r="BL53" i="2"/>
  <c r="BI53" i="2"/>
  <c r="BE53" i="2"/>
  <c r="BB53" i="2"/>
  <c r="AY53" i="2"/>
  <c r="AU53" i="2"/>
  <c r="AR53" i="2"/>
  <c r="AO53" i="2"/>
  <c r="AK53" i="2"/>
  <c r="AG53" i="2"/>
  <c r="AH53" i="2" s="1"/>
  <c r="AD53" i="2"/>
  <c r="R53" i="2"/>
  <c r="O53" i="2"/>
  <c r="S53" i="2" s="1"/>
  <c r="L53" i="2"/>
  <c r="H53" i="2"/>
  <c r="I53" i="2" s="1"/>
  <c r="BO52" i="2"/>
  <c r="BL52" i="2"/>
  <c r="BI52" i="2"/>
  <c r="BE52" i="2"/>
  <c r="BB52" i="2"/>
  <c r="AY52" i="2"/>
  <c r="AU52" i="2"/>
  <c r="AR52" i="2"/>
  <c r="AO52" i="2"/>
  <c r="AV52" i="2" s="1"/>
  <c r="AK52" i="2"/>
  <c r="AG52" i="2"/>
  <c r="AD52" i="2"/>
  <c r="AH52" i="2" s="1"/>
  <c r="AL52" i="2" s="1"/>
  <c r="R52" i="2"/>
  <c r="O52" i="2"/>
  <c r="L52" i="2"/>
  <c r="H52" i="2"/>
  <c r="I52" i="2" s="1"/>
  <c r="BO51" i="2"/>
  <c r="BL51" i="2"/>
  <c r="BI51" i="2"/>
  <c r="BP51" i="2" s="1"/>
  <c r="BE51" i="2"/>
  <c r="BB51" i="2"/>
  <c r="AY51" i="2"/>
  <c r="AU51" i="2"/>
  <c r="AR51" i="2"/>
  <c r="AO51" i="2"/>
  <c r="AK51" i="2"/>
  <c r="AG51" i="2"/>
  <c r="AD51" i="2"/>
  <c r="R51" i="2"/>
  <c r="O51" i="2"/>
  <c r="H51" i="2"/>
  <c r="I51" i="2" s="1"/>
  <c r="BO50" i="2"/>
  <c r="BL50" i="2"/>
  <c r="BI50" i="2"/>
  <c r="BP50" i="2" s="1"/>
  <c r="BE50" i="2"/>
  <c r="BB50" i="2"/>
  <c r="AY50" i="2"/>
  <c r="AU50" i="2"/>
  <c r="AR50" i="2"/>
  <c r="AO50" i="2"/>
  <c r="AK50" i="2"/>
  <c r="AG50" i="2"/>
  <c r="AD50" i="2"/>
  <c r="R50" i="2"/>
  <c r="O50" i="2"/>
  <c r="L50" i="2"/>
  <c r="H50" i="2"/>
  <c r="I50" i="2" s="1"/>
  <c r="BO49" i="2"/>
  <c r="BL49" i="2"/>
  <c r="BI49" i="2"/>
  <c r="BE49" i="2"/>
  <c r="BB49" i="2"/>
  <c r="AY49" i="2"/>
  <c r="AU49" i="2"/>
  <c r="AR49" i="2"/>
  <c r="AO49" i="2"/>
  <c r="AK49" i="2"/>
  <c r="AG49" i="2"/>
  <c r="AH49" i="2" s="1"/>
  <c r="AL49" i="2" s="1"/>
  <c r="AD49" i="2"/>
  <c r="R49" i="2"/>
  <c r="O49" i="2"/>
  <c r="S49" i="2" s="1"/>
  <c r="H49" i="2"/>
  <c r="I49" i="2" s="1"/>
  <c r="BO48" i="2"/>
  <c r="BL48" i="2"/>
  <c r="BI48" i="2"/>
  <c r="BE48" i="2"/>
  <c r="BB48" i="2"/>
  <c r="AY48" i="2"/>
  <c r="AU48" i="2"/>
  <c r="AR48" i="2"/>
  <c r="AO48" i="2"/>
  <c r="AK48" i="2"/>
  <c r="AG48" i="2"/>
  <c r="AH48" i="2" s="1"/>
  <c r="AD48" i="2"/>
  <c r="R48" i="2"/>
  <c r="O48" i="2"/>
  <c r="S48" i="2" s="1"/>
  <c r="L48" i="2"/>
  <c r="H48" i="2"/>
  <c r="I48" i="2" s="1"/>
  <c r="T48" i="2" s="1"/>
  <c r="BO47" i="2"/>
  <c r="BL47" i="2"/>
  <c r="BI47" i="2"/>
  <c r="BE47" i="2"/>
  <c r="BB47" i="2"/>
  <c r="AY47" i="2"/>
  <c r="AU47" i="2"/>
  <c r="AR47" i="2"/>
  <c r="AO47" i="2"/>
  <c r="AK47" i="2"/>
  <c r="AG47" i="2"/>
  <c r="AD47" i="2"/>
  <c r="AH47" i="2" s="1"/>
  <c r="R47" i="2"/>
  <c r="O47" i="2"/>
  <c r="S47" i="2" s="1"/>
  <c r="H47" i="2"/>
  <c r="I47" i="2" s="1"/>
  <c r="BO46" i="2"/>
  <c r="BL46" i="2"/>
  <c r="BI46" i="2"/>
  <c r="BE46" i="2"/>
  <c r="BB46" i="2"/>
  <c r="AY46" i="2"/>
  <c r="AU46" i="2"/>
  <c r="AR46" i="2"/>
  <c r="AO46" i="2"/>
  <c r="AK46" i="2"/>
  <c r="AG46" i="2"/>
  <c r="AD46" i="2"/>
  <c r="AH46" i="2" s="1"/>
  <c r="R46" i="2"/>
  <c r="O46" i="2"/>
  <c r="S46" i="2" s="1"/>
  <c r="I46" i="2"/>
  <c r="H46" i="2"/>
  <c r="BO45" i="2"/>
  <c r="BL45" i="2"/>
  <c r="BI45" i="2"/>
  <c r="BP45" i="2" s="1"/>
  <c r="BE45" i="2"/>
  <c r="BB45" i="2"/>
  <c r="AY45" i="2"/>
  <c r="AU45" i="2"/>
  <c r="AR45" i="2"/>
  <c r="AO45" i="2"/>
  <c r="AK45" i="2"/>
  <c r="AH45" i="2"/>
  <c r="AL45" i="2" s="1"/>
  <c r="AG45" i="2"/>
  <c r="AD45" i="2"/>
  <c r="R45" i="2"/>
  <c r="O45" i="2"/>
  <c r="S45" i="2" s="1"/>
  <c r="H45" i="2"/>
  <c r="I45" i="2" s="1"/>
  <c r="BO44" i="2"/>
  <c r="BL44" i="2"/>
  <c r="BI44" i="2"/>
  <c r="BE44" i="2"/>
  <c r="BB44" i="2"/>
  <c r="AY44" i="2"/>
  <c r="AU44" i="2"/>
  <c r="AR44" i="2"/>
  <c r="AO44" i="2"/>
  <c r="AV44" i="2" s="1"/>
  <c r="AK44" i="2"/>
  <c r="AG44" i="2"/>
  <c r="AD44" i="2"/>
  <c r="AH44" i="2" s="1"/>
  <c r="R44" i="2"/>
  <c r="S44" i="2" s="1"/>
  <c r="O44" i="2"/>
  <c r="L44" i="2"/>
  <c r="H44" i="2"/>
  <c r="I44" i="2" s="1"/>
  <c r="BO43" i="2"/>
  <c r="BL43" i="2"/>
  <c r="BI43" i="2"/>
  <c r="BP43" i="2" s="1"/>
  <c r="BE43" i="2"/>
  <c r="BB43" i="2"/>
  <c r="AY43" i="2"/>
  <c r="AU43" i="2"/>
  <c r="AR43" i="2"/>
  <c r="AO43" i="2"/>
  <c r="AK43" i="2"/>
  <c r="AG43" i="2"/>
  <c r="AD43" i="2"/>
  <c r="R43" i="2"/>
  <c r="O43" i="2"/>
  <c r="H43" i="2"/>
  <c r="I43" i="2" s="1"/>
  <c r="BO42" i="2"/>
  <c r="BL42" i="2"/>
  <c r="BI42" i="2"/>
  <c r="BP42" i="2" s="1"/>
  <c r="BE42" i="2"/>
  <c r="BB42" i="2"/>
  <c r="AY42" i="2"/>
  <c r="AU42" i="2"/>
  <c r="AR42" i="2"/>
  <c r="AO42" i="2"/>
  <c r="AK42" i="2"/>
  <c r="AG42" i="2"/>
  <c r="AD42" i="2"/>
  <c r="AH42" i="2" s="1"/>
  <c r="AL42" i="2" s="1"/>
  <c r="R42" i="2"/>
  <c r="O42" i="2"/>
  <c r="H42" i="2"/>
  <c r="I42" i="2" s="1"/>
  <c r="BO41" i="2"/>
  <c r="BL41" i="2"/>
  <c r="BI41" i="2"/>
  <c r="BE41" i="2"/>
  <c r="BB41" i="2"/>
  <c r="AY41" i="2"/>
  <c r="AU41" i="2"/>
  <c r="AR41" i="2"/>
  <c r="AO41" i="2"/>
  <c r="AV41" i="2" s="1"/>
  <c r="AK41" i="2"/>
  <c r="AG41" i="2"/>
  <c r="AD41" i="2"/>
  <c r="R41" i="2"/>
  <c r="O41" i="2"/>
  <c r="H41" i="2"/>
  <c r="I41" i="2" s="1"/>
  <c r="BP40" i="2"/>
  <c r="BO40" i="2"/>
  <c r="BL40" i="2"/>
  <c r="BI40" i="2"/>
  <c r="BF40" i="2"/>
  <c r="BE40" i="2"/>
  <c r="BB40" i="2"/>
  <c r="AY40" i="2"/>
  <c r="AV40" i="2"/>
  <c r="AU40" i="2"/>
  <c r="AR40" i="2"/>
  <c r="AO40" i="2"/>
  <c r="AK40" i="2"/>
  <c r="AG40" i="2"/>
  <c r="AD40" i="2"/>
  <c r="R40" i="2"/>
  <c r="O40" i="2"/>
  <c r="S40" i="2" s="1"/>
  <c r="L40" i="2"/>
  <c r="H40" i="2"/>
  <c r="I40" i="2" s="1"/>
  <c r="BP39" i="2"/>
  <c r="BO39" i="2"/>
  <c r="BL39" i="2"/>
  <c r="BI39" i="2"/>
  <c r="BF39" i="2"/>
  <c r="BE39" i="2"/>
  <c r="BB39" i="2"/>
  <c r="AY39" i="2"/>
  <c r="AV39" i="2"/>
  <c r="AU39" i="2"/>
  <c r="AR39" i="2"/>
  <c r="AO39" i="2"/>
  <c r="AK39" i="2"/>
  <c r="AG39" i="2"/>
  <c r="AD39" i="2"/>
  <c r="R39" i="2"/>
  <c r="O39" i="2"/>
  <c r="H39" i="2"/>
  <c r="I39" i="2" s="1"/>
  <c r="BO38" i="2"/>
  <c r="BL38" i="2"/>
  <c r="BI38" i="2"/>
  <c r="BE38" i="2"/>
  <c r="BB38" i="2"/>
  <c r="AY38" i="2"/>
  <c r="BF38" i="2" s="1"/>
  <c r="AU38" i="2"/>
  <c r="AR38" i="2"/>
  <c r="AO38" i="2"/>
  <c r="AK38" i="2"/>
  <c r="AG38" i="2"/>
  <c r="AD38" i="2"/>
  <c r="R38" i="2"/>
  <c r="O38" i="2"/>
  <c r="L38" i="2"/>
  <c r="H38" i="2"/>
  <c r="I38" i="2" s="1"/>
  <c r="BO37" i="2"/>
  <c r="BL37" i="2"/>
  <c r="BI37" i="2"/>
  <c r="BE37" i="2"/>
  <c r="BB37" i="2"/>
  <c r="AY37" i="2"/>
  <c r="AU37" i="2"/>
  <c r="AR37" i="2"/>
  <c r="AO37" i="2"/>
  <c r="AK37" i="2"/>
  <c r="AG37" i="2"/>
  <c r="AD37" i="2"/>
  <c r="AH37" i="2" s="1"/>
  <c r="R37" i="2"/>
  <c r="S37" i="2" s="1"/>
  <c r="O37" i="2"/>
  <c r="H37" i="2"/>
  <c r="I37" i="2" s="1"/>
  <c r="BO36" i="2"/>
  <c r="BL36" i="2"/>
  <c r="BI36" i="2"/>
  <c r="BE36" i="2"/>
  <c r="BB36" i="2"/>
  <c r="AY36" i="2"/>
  <c r="AU36" i="2"/>
  <c r="AR36" i="2"/>
  <c r="AO36" i="2"/>
  <c r="AK36" i="2"/>
  <c r="AG36" i="2"/>
  <c r="AD36" i="2"/>
  <c r="AH36" i="2" s="1"/>
  <c r="S36" i="2"/>
  <c r="R36" i="2"/>
  <c r="O36" i="2"/>
  <c r="H36" i="2"/>
  <c r="I36" i="2" s="1"/>
  <c r="BO35" i="2"/>
  <c r="BL35" i="2"/>
  <c r="BI35" i="2"/>
  <c r="BE35" i="2"/>
  <c r="BB35" i="2"/>
  <c r="AY35" i="2"/>
  <c r="AU35" i="2"/>
  <c r="AR35" i="2"/>
  <c r="AO35" i="2"/>
  <c r="AK35" i="2"/>
  <c r="AG35" i="2"/>
  <c r="AD35" i="2"/>
  <c r="AH35" i="2" s="1"/>
  <c r="AL35" i="2" s="1"/>
  <c r="R35" i="2"/>
  <c r="S35" i="2" s="1"/>
  <c r="O35" i="2"/>
  <c r="H35" i="2"/>
  <c r="I35" i="2" s="1"/>
  <c r="BO34" i="2"/>
  <c r="BL34" i="2"/>
  <c r="BI34" i="2"/>
  <c r="BE34" i="2"/>
  <c r="BB34" i="2"/>
  <c r="AY34" i="2"/>
  <c r="AU34" i="2"/>
  <c r="AR34" i="2"/>
  <c r="AO34" i="2"/>
  <c r="AV34" i="2" s="1"/>
  <c r="AK34" i="2"/>
  <c r="AG34" i="2"/>
  <c r="AD34" i="2"/>
  <c r="AH34" i="2" s="1"/>
  <c r="R34" i="2"/>
  <c r="S34" i="2" s="1"/>
  <c r="O34" i="2"/>
  <c r="H34" i="2"/>
  <c r="I34" i="2" s="1"/>
  <c r="BO33" i="2"/>
  <c r="BL33" i="2"/>
  <c r="BI33" i="2"/>
  <c r="BE33" i="2"/>
  <c r="BB33" i="2"/>
  <c r="AY33" i="2"/>
  <c r="AU33" i="2"/>
  <c r="AR33" i="2"/>
  <c r="AO33" i="2"/>
  <c r="AK33" i="2"/>
  <c r="AG33" i="2"/>
  <c r="AD33" i="2"/>
  <c r="AH33" i="2" s="1"/>
  <c r="R33" i="2"/>
  <c r="O33" i="2"/>
  <c r="H33" i="2"/>
  <c r="I33" i="2" s="1"/>
  <c r="BO32" i="2"/>
  <c r="BL32" i="2"/>
  <c r="BI32" i="2"/>
  <c r="BE32" i="2"/>
  <c r="BB32" i="2"/>
  <c r="AY32" i="2"/>
  <c r="AU32" i="2"/>
  <c r="AR32" i="2"/>
  <c r="AO32" i="2"/>
  <c r="AK32" i="2"/>
  <c r="AG32" i="2"/>
  <c r="AD32" i="2"/>
  <c r="R32" i="2"/>
  <c r="O32" i="2"/>
  <c r="S32" i="2" s="1"/>
  <c r="H32" i="2"/>
  <c r="I32" i="2" s="1"/>
  <c r="BO31" i="2"/>
  <c r="BL31" i="2"/>
  <c r="BI31" i="2"/>
  <c r="BP31" i="2" s="1"/>
  <c r="BE31" i="2"/>
  <c r="BB31" i="2"/>
  <c r="AY31" i="2"/>
  <c r="AU31" i="2"/>
  <c r="AR31" i="2"/>
  <c r="AO31" i="2"/>
  <c r="AK31" i="2"/>
  <c r="AG31" i="2"/>
  <c r="AH31" i="2" s="1"/>
  <c r="AL31" i="2" s="1"/>
  <c r="AD31" i="2"/>
  <c r="R31" i="2"/>
  <c r="O31" i="2"/>
  <c r="L31" i="2"/>
  <c r="H31" i="2"/>
  <c r="I31" i="2" s="1"/>
  <c r="BO30" i="2"/>
  <c r="BL30" i="2"/>
  <c r="BI30" i="2"/>
  <c r="BE30" i="2"/>
  <c r="BB30" i="2"/>
  <c r="AY30" i="2"/>
  <c r="AU30" i="2"/>
  <c r="AR30" i="2"/>
  <c r="AO30" i="2"/>
  <c r="AK30" i="2"/>
  <c r="AH30" i="2"/>
  <c r="AG30" i="2"/>
  <c r="AD30" i="2"/>
  <c r="R30" i="2"/>
  <c r="S30" i="2" s="1"/>
  <c r="O30" i="2"/>
  <c r="H30" i="2"/>
  <c r="I30" i="2" s="1"/>
  <c r="BO29" i="2"/>
  <c r="BL29" i="2"/>
  <c r="BI29" i="2"/>
  <c r="BE29" i="2"/>
  <c r="BB29" i="2"/>
  <c r="AY29" i="2"/>
  <c r="AU29" i="2"/>
  <c r="AR29" i="2"/>
  <c r="AO29" i="2"/>
  <c r="AK29" i="2"/>
  <c r="AG29" i="2"/>
  <c r="AD29" i="2"/>
  <c r="AH29" i="2" s="1"/>
  <c r="R29" i="2"/>
  <c r="O29" i="2"/>
  <c r="S29" i="2" s="1"/>
  <c r="L29" i="2"/>
  <c r="H29" i="2"/>
  <c r="I29" i="2" s="1"/>
  <c r="BP28" i="2"/>
  <c r="BO28" i="2"/>
  <c r="BL28" i="2"/>
  <c r="BI28" i="2"/>
  <c r="BF28" i="2"/>
  <c r="BE28" i="2"/>
  <c r="BB28" i="2"/>
  <c r="AY28" i="2"/>
  <c r="AV28" i="2"/>
  <c r="AU28" i="2"/>
  <c r="AR28" i="2"/>
  <c r="AO28" i="2"/>
  <c r="AK28" i="2"/>
  <c r="AG28" i="2"/>
  <c r="AD28" i="2"/>
  <c r="R28" i="2"/>
  <c r="O28" i="2"/>
  <c r="H28" i="2"/>
  <c r="I28" i="2" s="1"/>
  <c r="BO27" i="2"/>
  <c r="BL27" i="2"/>
  <c r="BI27" i="2"/>
  <c r="BP27" i="2" s="1"/>
  <c r="BE27" i="2"/>
  <c r="BB27" i="2"/>
  <c r="AY27" i="2"/>
  <c r="BF27" i="2" s="1"/>
  <c r="AU27" i="2"/>
  <c r="AR27" i="2"/>
  <c r="AO27" i="2"/>
  <c r="AK27" i="2"/>
  <c r="AG27" i="2"/>
  <c r="AD27" i="2"/>
  <c r="R27" i="2"/>
  <c r="O27" i="2"/>
  <c r="L27" i="2"/>
  <c r="H27" i="2"/>
  <c r="I27" i="2" s="1"/>
  <c r="BO26" i="2"/>
  <c r="BL26" i="2"/>
  <c r="BI26" i="2"/>
  <c r="BP26" i="2" s="1"/>
  <c r="BE26" i="2"/>
  <c r="BB26" i="2"/>
  <c r="AY26" i="2"/>
  <c r="BF26" i="2" s="1"/>
  <c r="AU26" i="2"/>
  <c r="AR26" i="2"/>
  <c r="AO26" i="2"/>
  <c r="AK26" i="2"/>
  <c r="AG26" i="2"/>
  <c r="AD26" i="2"/>
  <c r="R26" i="2"/>
  <c r="O26" i="2"/>
  <c r="L26" i="2"/>
  <c r="H26" i="2"/>
  <c r="I26" i="2" s="1"/>
  <c r="BO25" i="2"/>
  <c r="BL25" i="2"/>
  <c r="BI25" i="2"/>
  <c r="BE25" i="2"/>
  <c r="BB25" i="2"/>
  <c r="AY25" i="2"/>
  <c r="AU25" i="2"/>
  <c r="AR25" i="2"/>
  <c r="AO25" i="2"/>
  <c r="AK25" i="2"/>
  <c r="AG25" i="2"/>
  <c r="AH25" i="2" s="1"/>
  <c r="AD25" i="2"/>
  <c r="R25" i="2"/>
  <c r="O25" i="2"/>
  <c r="S25" i="2" s="1"/>
  <c r="H25" i="2"/>
  <c r="I25" i="2" s="1"/>
  <c r="BO24" i="2"/>
  <c r="BL24" i="2"/>
  <c r="BI24" i="2"/>
  <c r="BE24" i="2"/>
  <c r="BB24" i="2"/>
  <c r="AY24" i="2"/>
  <c r="AU24" i="2"/>
  <c r="AR24" i="2"/>
  <c r="AO24" i="2"/>
  <c r="AK24" i="2"/>
  <c r="AG24" i="2"/>
  <c r="AD24" i="2"/>
  <c r="R24" i="2"/>
  <c r="O24" i="2"/>
  <c r="S24" i="2" s="1"/>
  <c r="H24" i="2"/>
  <c r="I24" i="2" s="1"/>
  <c r="BO23" i="2"/>
  <c r="BL23" i="2"/>
  <c r="BI23" i="2"/>
  <c r="BE23" i="2"/>
  <c r="BB23" i="2"/>
  <c r="AY23" i="2"/>
  <c r="AU23" i="2"/>
  <c r="AR23" i="2"/>
  <c r="AO23" i="2"/>
  <c r="AK23" i="2"/>
  <c r="AG23" i="2"/>
  <c r="AD23" i="2"/>
  <c r="R23" i="2"/>
  <c r="O23" i="2"/>
  <c r="S23" i="2" s="1"/>
  <c r="H23" i="2"/>
  <c r="I23" i="2" s="1"/>
  <c r="BO22" i="2"/>
  <c r="BL22" i="2"/>
  <c r="BI22" i="2"/>
  <c r="BE22" i="2"/>
  <c r="BB22" i="2"/>
  <c r="AY22" i="2"/>
  <c r="AU22" i="2"/>
  <c r="AR22" i="2"/>
  <c r="AO22" i="2"/>
  <c r="AK22" i="2"/>
  <c r="AG22" i="2"/>
  <c r="AD22" i="2"/>
  <c r="R22" i="2"/>
  <c r="O22" i="2"/>
  <c r="S22" i="2" s="1"/>
  <c r="H22" i="2"/>
  <c r="I22" i="2" s="1"/>
  <c r="BO21" i="2"/>
  <c r="BL21" i="2"/>
  <c r="BI21" i="2"/>
  <c r="BE21" i="2"/>
  <c r="BB21" i="2"/>
  <c r="AY21" i="2"/>
  <c r="AU21" i="2"/>
  <c r="AR21" i="2"/>
  <c r="AO21" i="2"/>
  <c r="AK21" i="2"/>
  <c r="AG21" i="2"/>
  <c r="AD21" i="2"/>
  <c r="R21" i="2"/>
  <c r="O21" i="2"/>
  <c r="S21" i="2" s="1"/>
  <c r="H21" i="2"/>
  <c r="I21" i="2" s="1"/>
  <c r="BO20" i="2"/>
  <c r="BL20" i="2"/>
  <c r="BI20" i="2"/>
  <c r="BE20" i="2"/>
  <c r="BB20" i="2"/>
  <c r="AY20" i="2"/>
  <c r="AU20" i="2"/>
  <c r="AR20" i="2"/>
  <c r="AO20" i="2"/>
  <c r="AK20" i="2"/>
  <c r="AG20" i="2"/>
  <c r="AD20" i="2"/>
  <c r="AH20" i="2" s="1"/>
  <c r="AL20" i="2" s="1"/>
  <c r="R20" i="2"/>
  <c r="O20" i="2"/>
  <c r="S20" i="2" s="1"/>
  <c r="L20" i="2"/>
  <c r="H20" i="2"/>
  <c r="I20" i="2" s="1"/>
  <c r="BO19" i="2"/>
  <c r="BL19" i="2"/>
  <c r="BI19" i="2"/>
  <c r="BE19" i="2"/>
  <c r="BB19" i="2"/>
  <c r="AY19" i="2"/>
  <c r="AU19" i="2"/>
  <c r="AR19" i="2"/>
  <c r="AO19" i="2"/>
  <c r="AK19" i="2"/>
  <c r="AG19" i="2"/>
  <c r="AD19" i="2"/>
  <c r="AH19" i="2" s="1"/>
  <c r="AL19" i="2" s="1"/>
  <c r="R19" i="2"/>
  <c r="O19" i="2"/>
  <c r="S19" i="2" s="1"/>
  <c r="H19" i="2"/>
  <c r="I19" i="2" s="1"/>
  <c r="BO18" i="2"/>
  <c r="BL18" i="2"/>
  <c r="BI18" i="2"/>
  <c r="BE18" i="2"/>
  <c r="BB18" i="2"/>
  <c r="AY18" i="2"/>
  <c r="AU18" i="2"/>
  <c r="AR18" i="2"/>
  <c r="AO18" i="2"/>
  <c r="AK18" i="2"/>
  <c r="AG18" i="2"/>
  <c r="AD18" i="2"/>
  <c r="AH18" i="2" s="1"/>
  <c r="R18" i="2"/>
  <c r="O18" i="2"/>
  <c r="S18" i="2" s="1"/>
  <c r="L18" i="2"/>
  <c r="H18" i="2"/>
  <c r="I18" i="2" s="1"/>
  <c r="BO17" i="2"/>
  <c r="BL17" i="2"/>
  <c r="BI17" i="2"/>
  <c r="BP17" i="2" s="1"/>
  <c r="BE17" i="2"/>
  <c r="BB17" i="2"/>
  <c r="AY17" i="2"/>
  <c r="AU17" i="2"/>
  <c r="AR17" i="2"/>
  <c r="AO17" i="2"/>
  <c r="AK17" i="2"/>
  <c r="AG17" i="2"/>
  <c r="AD17" i="2"/>
  <c r="R17" i="2"/>
  <c r="O17" i="2"/>
  <c r="H17" i="2"/>
  <c r="I17" i="2" s="1"/>
  <c r="BO16" i="2"/>
  <c r="BL16" i="2"/>
  <c r="BI16" i="2"/>
  <c r="BP16" i="2" s="1"/>
  <c r="BE16" i="2"/>
  <c r="BB16" i="2"/>
  <c r="AY16" i="2"/>
  <c r="BF16" i="2" s="1"/>
  <c r="AU16" i="2"/>
  <c r="AR16" i="2"/>
  <c r="AO16" i="2"/>
  <c r="AV16" i="2" s="1"/>
  <c r="AK16" i="2"/>
  <c r="AG16" i="2"/>
  <c r="AD16" i="2"/>
  <c r="R16" i="2"/>
  <c r="O16" i="2"/>
  <c r="H16" i="2"/>
  <c r="I16" i="2" s="1"/>
  <c r="BO15" i="2"/>
  <c r="BL15" i="2"/>
  <c r="BI15" i="2"/>
  <c r="BE15" i="2"/>
  <c r="BB15" i="2"/>
  <c r="AY15" i="2"/>
  <c r="AU15" i="2"/>
  <c r="AR15" i="2"/>
  <c r="AO15" i="2"/>
  <c r="AK15" i="2"/>
  <c r="AG15" i="2"/>
  <c r="AD15" i="2"/>
  <c r="R15" i="2"/>
  <c r="O15" i="2"/>
  <c r="H15" i="2"/>
  <c r="I15" i="2" s="1"/>
  <c r="BO14" i="2"/>
  <c r="BL14" i="2"/>
  <c r="BI14" i="2"/>
  <c r="BE14" i="2"/>
  <c r="BB14" i="2"/>
  <c r="AY14" i="2"/>
  <c r="AU14" i="2"/>
  <c r="AR14" i="2"/>
  <c r="AO14" i="2"/>
  <c r="AV14" i="2" s="1"/>
  <c r="AK14" i="2"/>
  <c r="AG14" i="2"/>
  <c r="AD14" i="2"/>
  <c r="R14" i="2"/>
  <c r="O14" i="2"/>
  <c r="H14" i="2"/>
  <c r="I14" i="2" s="1"/>
  <c r="BP13" i="2"/>
  <c r="BO13" i="2"/>
  <c r="BL13" i="2"/>
  <c r="BI13" i="2"/>
  <c r="BF13" i="2"/>
  <c r="BE13" i="2"/>
  <c r="BB13" i="2"/>
  <c r="AY13" i="2"/>
  <c r="AV13" i="2"/>
  <c r="AU13" i="2"/>
  <c r="AR13" i="2"/>
  <c r="AO13" i="2"/>
  <c r="AK13" i="2"/>
  <c r="AG13" i="2"/>
  <c r="AD13" i="2"/>
  <c r="R13" i="2"/>
  <c r="O13" i="2"/>
  <c r="S13" i="2" s="1"/>
  <c r="H13" i="2"/>
  <c r="I13" i="2" s="1"/>
  <c r="BO12" i="2"/>
  <c r="BL12" i="2"/>
  <c r="BI12" i="2"/>
  <c r="BE12" i="2"/>
  <c r="BB12" i="2"/>
  <c r="AY12" i="2"/>
  <c r="BF12" i="2" s="1"/>
  <c r="AU12" i="2"/>
  <c r="AR12" i="2"/>
  <c r="AO12" i="2"/>
  <c r="AV12" i="2" s="1"/>
  <c r="AK12" i="2"/>
  <c r="AG12" i="2"/>
  <c r="AD12" i="2"/>
  <c r="R12" i="2"/>
  <c r="O12" i="2"/>
  <c r="H12" i="2"/>
  <c r="I12" i="2" s="1"/>
  <c r="BO11" i="2"/>
  <c r="BL11" i="2"/>
  <c r="BI11" i="2"/>
  <c r="BE11" i="2"/>
  <c r="BB11" i="2"/>
  <c r="AY11" i="2"/>
  <c r="AU11" i="2"/>
  <c r="AR11" i="2"/>
  <c r="AO11" i="2"/>
  <c r="AK11" i="2"/>
  <c r="AG11" i="2"/>
  <c r="AD11" i="2"/>
  <c r="R11" i="2"/>
  <c r="O11" i="2"/>
  <c r="H11" i="2"/>
  <c r="I11" i="2" s="1"/>
  <c r="BO10" i="2"/>
  <c r="BL10" i="2"/>
  <c r="BI10" i="2"/>
  <c r="BE10" i="2"/>
  <c r="BB10" i="2"/>
  <c r="AY10" i="2"/>
  <c r="BF10" i="2" s="1"/>
  <c r="AU10" i="2"/>
  <c r="AR10" i="2"/>
  <c r="AO10" i="2"/>
  <c r="AV10" i="2" s="1"/>
  <c r="AK10" i="2"/>
  <c r="AG10" i="2"/>
  <c r="AD10" i="2"/>
  <c r="R10" i="2"/>
  <c r="O10" i="2"/>
  <c r="S10" i="2" s="1"/>
  <c r="H10" i="2"/>
  <c r="I10" i="2" s="1"/>
  <c r="T10" i="2" s="1"/>
  <c r="BO9" i="2"/>
  <c r="BL9" i="2"/>
  <c r="BI9" i="2"/>
  <c r="BE9" i="2"/>
  <c r="BB9" i="2"/>
  <c r="AY9" i="2"/>
  <c r="BF9" i="2" s="1"/>
  <c r="AU9" i="2"/>
  <c r="AR9" i="2"/>
  <c r="AO9" i="2"/>
  <c r="AV9" i="2" s="1"/>
  <c r="AK9" i="2"/>
  <c r="AG9" i="2"/>
  <c r="AD9" i="2"/>
  <c r="R9" i="2"/>
  <c r="O9" i="2"/>
  <c r="H9" i="2"/>
  <c r="I9" i="2" s="1"/>
  <c r="BO8" i="2"/>
  <c r="BL8" i="2"/>
  <c r="BI8" i="2"/>
  <c r="BE8" i="2"/>
  <c r="BB8" i="2"/>
  <c r="AY8" i="2"/>
  <c r="BF8" i="2" s="1"/>
  <c r="AU8" i="2"/>
  <c r="AR8" i="2"/>
  <c r="AO8" i="2"/>
  <c r="AV8" i="2" s="1"/>
  <c r="AK8" i="2"/>
  <c r="AG8" i="2"/>
  <c r="AD8" i="2"/>
  <c r="AH8" i="2" s="1"/>
  <c r="R8" i="2"/>
  <c r="O8" i="2"/>
  <c r="L8" i="2"/>
  <c r="H8" i="2"/>
  <c r="I8" i="2" s="1"/>
  <c r="BO7" i="2"/>
  <c r="BL7" i="2"/>
  <c r="BI7" i="2"/>
  <c r="BE7" i="2"/>
  <c r="BB7" i="2"/>
  <c r="AY7" i="2"/>
  <c r="AU7" i="2"/>
  <c r="AR7" i="2"/>
  <c r="AO7" i="2"/>
  <c r="AK7" i="2"/>
  <c r="AG7" i="2"/>
  <c r="AD7" i="2"/>
  <c r="R7" i="2"/>
  <c r="O7" i="2"/>
  <c r="H7" i="2"/>
  <c r="I7" i="2" s="1"/>
  <c r="BO6" i="2"/>
  <c r="BL6" i="2"/>
  <c r="BI6" i="2"/>
  <c r="BE6" i="2"/>
  <c r="BB6" i="2"/>
  <c r="AY6" i="2"/>
  <c r="AU6" i="2"/>
  <c r="AR6" i="2"/>
  <c r="AO6" i="2"/>
  <c r="AK6" i="2"/>
  <c r="AG6" i="2"/>
  <c r="AD6" i="2"/>
  <c r="R6" i="2"/>
  <c r="O6" i="2"/>
  <c r="L6" i="2"/>
  <c r="H6" i="2"/>
  <c r="I6" i="2" s="1"/>
  <c r="BO5" i="2"/>
  <c r="BL5" i="2"/>
  <c r="BI5" i="2"/>
  <c r="BE5" i="2"/>
  <c r="BB5" i="2"/>
  <c r="AY5" i="2"/>
  <c r="AU5" i="2"/>
  <c r="AR5" i="2"/>
  <c r="AO5" i="2"/>
  <c r="AK5" i="2"/>
  <c r="AG5" i="2"/>
  <c r="AD5" i="2"/>
  <c r="AH5" i="2" s="1"/>
  <c r="AL5" i="2" s="1"/>
  <c r="R5" i="2"/>
  <c r="O5" i="2"/>
  <c r="S5" i="2" s="1"/>
  <c r="L5" i="2"/>
  <c r="H5" i="2"/>
  <c r="I5" i="2" s="1"/>
  <c r="T5" i="2" s="1"/>
  <c r="AR57" i="1"/>
  <c r="AO57" i="1"/>
  <c r="AR56" i="1"/>
  <c r="AO56" i="1"/>
  <c r="AR55" i="1"/>
  <c r="AO55" i="1"/>
  <c r="AR54" i="1"/>
  <c r="AO54" i="1"/>
  <c r="AR53" i="1"/>
  <c r="AO53" i="1"/>
  <c r="AR52" i="1"/>
  <c r="AO52" i="1"/>
  <c r="AR51" i="1"/>
  <c r="AO51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5" i="1"/>
  <c r="BL4" i="1"/>
  <c r="BI57" i="1"/>
  <c r="BI56" i="1"/>
  <c r="BI55" i="1"/>
  <c r="BI54" i="1"/>
  <c r="BI53" i="1"/>
  <c r="BI52" i="1"/>
  <c r="BI51" i="1"/>
  <c r="BI50" i="1"/>
  <c r="BI49" i="1"/>
  <c r="BI48" i="1"/>
  <c r="BI47" i="1"/>
  <c r="BI46" i="1"/>
  <c r="BI45" i="1"/>
  <c r="BI44" i="1"/>
  <c r="BI43" i="1"/>
  <c r="BI42" i="1"/>
  <c r="BI41" i="1"/>
  <c r="BI40" i="1"/>
  <c r="BI39" i="1"/>
  <c r="BI38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23" i="1"/>
  <c r="BI22" i="1"/>
  <c r="BI21" i="1"/>
  <c r="BI20" i="1"/>
  <c r="BI19" i="1"/>
  <c r="BI18" i="1"/>
  <c r="BI17" i="1"/>
  <c r="BI16" i="1"/>
  <c r="BI15" i="1"/>
  <c r="BI14" i="1"/>
  <c r="BI13" i="1"/>
  <c r="BI12" i="1"/>
  <c r="BI11" i="1"/>
  <c r="BI10" i="1"/>
  <c r="BI9" i="1"/>
  <c r="BI8" i="1"/>
  <c r="BI7" i="1"/>
  <c r="BI6" i="1"/>
  <c r="BI5" i="1"/>
  <c r="BI4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B57" i="1"/>
  <c r="BB56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AH21" i="2" l="1"/>
  <c r="AL21" i="2" s="1"/>
  <c r="S33" i="2"/>
  <c r="T57" i="2"/>
  <c r="BP6" i="2"/>
  <c r="BP7" i="2"/>
  <c r="AL8" i="2"/>
  <c r="BF11" i="2"/>
  <c r="BP14" i="2"/>
  <c r="AV15" i="2"/>
  <c r="BF17" i="2"/>
  <c r="AV26" i="2"/>
  <c r="AV27" i="2"/>
  <c r="T30" i="2"/>
  <c r="AL33" i="2"/>
  <c r="T34" i="2"/>
  <c r="AL34" i="2"/>
  <c r="BP41" i="2"/>
  <c r="BF42" i="2"/>
  <c r="BF43" i="2"/>
  <c r="T44" i="2"/>
  <c r="BP52" i="2"/>
  <c r="AL54" i="2"/>
  <c r="AV56" i="2"/>
  <c r="AL58" i="2"/>
  <c r="T46" i="2"/>
  <c r="BP8" i="2"/>
  <c r="BP9" i="2"/>
  <c r="BP10" i="2"/>
  <c r="AV11" i="2"/>
  <c r="BP12" i="2"/>
  <c r="BF14" i="2"/>
  <c r="S15" i="2"/>
  <c r="T15" i="2" s="1"/>
  <c r="S16" i="2"/>
  <c r="AV17" i="2"/>
  <c r="AH22" i="2"/>
  <c r="AL22" i="2" s="1"/>
  <c r="T23" i="2"/>
  <c r="AH24" i="2"/>
  <c r="AL24" i="2" s="1"/>
  <c r="AH32" i="2"/>
  <c r="AL32" i="2" s="1"/>
  <c r="BF41" i="2"/>
  <c r="AV42" i="2"/>
  <c r="AV43" i="2"/>
  <c r="BF52" i="2"/>
  <c r="AH17" i="1"/>
  <c r="AH49" i="1"/>
  <c r="AL49" i="1" s="1"/>
  <c r="AH41" i="1"/>
  <c r="T20" i="2"/>
  <c r="T9" i="2"/>
  <c r="BQ9" i="2" s="1"/>
  <c r="AH7" i="2"/>
  <c r="AL7" i="2" s="1"/>
  <c r="AH9" i="2"/>
  <c r="AL9" i="2" s="1"/>
  <c r="AH10" i="2"/>
  <c r="AL10" i="2" s="1"/>
  <c r="AH11" i="2"/>
  <c r="AL11" i="2" s="1"/>
  <c r="AH12" i="2"/>
  <c r="AL12" i="2" s="1"/>
  <c r="T13" i="2"/>
  <c r="S14" i="2"/>
  <c r="T14" i="2" s="1"/>
  <c r="T16" i="2"/>
  <c r="BQ16" i="2" s="1"/>
  <c r="S17" i="2"/>
  <c r="T17" i="2" s="1"/>
  <c r="T19" i="2"/>
  <c r="T21" i="2"/>
  <c r="BF24" i="2"/>
  <c r="S27" i="2"/>
  <c r="T27" i="2" s="1"/>
  <c r="T29" i="2"/>
  <c r="AV29" i="2"/>
  <c r="T32" i="2"/>
  <c r="AV32" i="2"/>
  <c r="AL36" i="2"/>
  <c r="AL37" i="2"/>
  <c r="BP37" i="2"/>
  <c r="BP38" i="2"/>
  <c r="T40" i="2"/>
  <c r="S41" i="2"/>
  <c r="T41" i="2" s="1"/>
  <c r="BQ41" i="2" s="1"/>
  <c r="AH43" i="2"/>
  <c r="AL43" i="2" s="1"/>
  <c r="BF46" i="2"/>
  <c r="AL48" i="2"/>
  <c r="T54" i="2"/>
  <c r="BF55" i="2"/>
  <c r="BF57" i="2"/>
  <c r="AV6" i="2"/>
  <c r="AV7" i="2"/>
  <c r="S8" i="2"/>
  <c r="BP11" i="2"/>
  <c r="AH13" i="2"/>
  <c r="AL13" i="2" s="1"/>
  <c r="AH14" i="2"/>
  <c r="AL14" i="2" s="1"/>
  <c r="AH15" i="2"/>
  <c r="AL15" i="2" s="1"/>
  <c r="BF15" i="2"/>
  <c r="AH16" i="2"/>
  <c r="AL16" i="2" s="1"/>
  <c r="T18" i="2"/>
  <c r="BF22" i="2"/>
  <c r="AL25" i="2"/>
  <c r="S28" i="2"/>
  <c r="T28" i="2" s="1"/>
  <c r="BP35" i="2"/>
  <c r="AH38" i="2"/>
  <c r="AL38" i="2" s="1"/>
  <c r="AH40" i="2"/>
  <c r="AL40" i="2" s="1"/>
  <c r="S42" i="2"/>
  <c r="T45" i="2"/>
  <c r="BP46" i="2"/>
  <c r="T47" i="2"/>
  <c r="AV47" i="2"/>
  <c r="T49" i="2"/>
  <c r="AV49" i="2"/>
  <c r="AV50" i="2"/>
  <c r="AV51" i="2"/>
  <c r="S52" i="2"/>
  <c r="BP54" i="2"/>
  <c r="BP55" i="2"/>
  <c r="AH56" i="2"/>
  <c r="AL56" i="2" s="1"/>
  <c r="T58" i="2"/>
  <c r="BF5" i="2"/>
  <c r="BF6" i="2"/>
  <c r="BF7" i="2"/>
  <c r="T8" i="2"/>
  <c r="BQ8" i="2" s="1"/>
  <c r="S9" i="2"/>
  <c r="S11" i="2"/>
  <c r="T11" i="2" s="1"/>
  <c r="S12" i="2"/>
  <c r="T12" i="2" s="1"/>
  <c r="BP15" i="2"/>
  <c r="AH17" i="2"/>
  <c r="AL17" i="2" s="1"/>
  <c r="BP19" i="2"/>
  <c r="BF20" i="2"/>
  <c r="AH23" i="2"/>
  <c r="AL23" i="2" s="1"/>
  <c r="T25" i="2"/>
  <c r="AH27" i="2"/>
  <c r="AL27" i="2" s="1"/>
  <c r="AH28" i="2"/>
  <c r="AL28" i="2" s="1"/>
  <c r="S31" i="2"/>
  <c r="T31" i="2" s="1"/>
  <c r="BP33" i="2"/>
  <c r="T36" i="2"/>
  <c r="AV36" i="2"/>
  <c r="AV38" i="2"/>
  <c r="AH41" i="2"/>
  <c r="AL41" i="2" s="1"/>
  <c r="S43" i="2"/>
  <c r="BF47" i="2"/>
  <c r="BF50" i="2"/>
  <c r="S51" i="2"/>
  <c r="BF51" i="2"/>
  <c r="T53" i="2"/>
  <c r="AV53" i="2"/>
  <c r="BQ13" i="2"/>
  <c r="BQ40" i="2"/>
  <c r="BP5" i="2"/>
  <c r="AH6" i="2"/>
  <c r="AL6" i="2" s="1"/>
  <c r="AV18" i="2"/>
  <c r="BP20" i="2"/>
  <c r="AV21" i="2"/>
  <c r="BP22" i="2"/>
  <c r="AV23" i="2"/>
  <c r="BP24" i="2"/>
  <c r="AV25" i="2"/>
  <c r="S26" i="2"/>
  <c r="T26" i="2" s="1"/>
  <c r="BF29" i="2"/>
  <c r="AV30" i="2"/>
  <c r="BF32" i="2"/>
  <c r="BF34" i="2"/>
  <c r="BF36" i="2"/>
  <c r="S39" i="2"/>
  <c r="T39" i="2" s="1"/>
  <c r="AL46" i="2"/>
  <c r="AV48" i="2"/>
  <c r="BF49" i="2"/>
  <c r="S50" i="2"/>
  <c r="T50" i="2" s="1"/>
  <c r="T51" i="2"/>
  <c r="AH55" i="2"/>
  <c r="AL55" i="2" s="1"/>
  <c r="AV58" i="2"/>
  <c r="S7" i="2"/>
  <c r="T7" i="2" s="1"/>
  <c r="BF18" i="2"/>
  <c r="AV19" i="2"/>
  <c r="BF21" i="2"/>
  <c r="BF23" i="2"/>
  <c r="BF25" i="2"/>
  <c r="AL29" i="2"/>
  <c r="BP29" i="2"/>
  <c r="BF30" i="2"/>
  <c r="AV31" i="2"/>
  <c r="BP32" i="2"/>
  <c r="T33" i="2"/>
  <c r="AV33" i="2"/>
  <c r="BP34" i="2"/>
  <c r="T35" i="2"/>
  <c r="AV35" i="2"/>
  <c r="BP36" i="2"/>
  <c r="T37" i="2"/>
  <c r="AV37" i="2"/>
  <c r="S38" i="2"/>
  <c r="T38" i="2" s="1"/>
  <c r="BF44" i="2"/>
  <c r="AV45" i="2"/>
  <c r="AL47" i="2"/>
  <c r="BP47" i="2"/>
  <c r="BF48" i="2"/>
  <c r="BP49" i="2"/>
  <c r="AH51" i="2"/>
  <c r="AL51" i="2" s="1"/>
  <c r="BF53" i="2"/>
  <c r="AV54" i="2"/>
  <c r="T56" i="2"/>
  <c r="AL57" i="2"/>
  <c r="BP57" i="2"/>
  <c r="BF58" i="2"/>
  <c r="AV5" i="2"/>
  <c r="S6" i="2"/>
  <c r="T6" i="2" s="1"/>
  <c r="AL18" i="2"/>
  <c r="BP18" i="2"/>
  <c r="BF19" i="2"/>
  <c r="AV20" i="2"/>
  <c r="BP21" i="2"/>
  <c r="T22" i="2"/>
  <c r="BQ22" i="2" s="1"/>
  <c r="AV22" i="2"/>
  <c r="BP23" i="2"/>
  <c r="T24" i="2"/>
  <c r="AV24" i="2"/>
  <c r="BP25" i="2"/>
  <c r="AH26" i="2"/>
  <c r="AL26" i="2" s="1"/>
  <c r="AL30" i="2"/>
  <c r="BP30" i="2"/>
  <c r="BF31" i="2"/>
  <c r="BF33" i="2"/>
  <c r="BF35" i="2"/>
  <c r="BF37" i="2"/>
  <c r="AH39" i="2"/>
  <c r="AL39" i="2" s="1"/>
  <c r="T42" i="2"/>
  <c r="T43" i="2"/>
  <c r="BQ43" i="2" s="1"/>
  <c r="AL44" i="2"/>
  <c r="BP44" i="2"/>
  <c r="BF45" i="2"/>
  <c r="AV46" i="2"/>
  <c r="BP48" i="2"/>
  <c r="AH50" i="2"/>
  <c r="AL50" i="2" s="1"/>
  <c r="T52" i="2"/>
  <c r="BQ52" i="2" s="1"/>
  <c r="AL53" i="2"/>
  <c r="BP53" i="2"/>
  <c r="BF54" i="2"/>
  <c r="S55" i="2"/>
  <c r="T55" i="2" s="1"/>
  <c r="BP58" i="2"/>
  <c r="AH35" i="1"/>
  <c r="AL35" i="1" s="1"/>
  <c r="BF10" i="1"/>
  <c r="AH44" i="1"/>
  <c r="AL44" i="1" s="1"/>
  <c r="BF24" i="1"/>
  <c r="BF40" i="1"/>
  <c r="AH48" i="1"/>
  <c r="AL48" i="1" s="1"/>
  <c r="BF12" i="1"/>
  <c r="BF28" i="1"/>
  <c r="BF44" i="1"/>
  <c r="BF56" i="1"/>
  <c r="BF42" i="1"/>
  <c r="BP18" i="1"/>
  <c r="S23" i="1"/>
  <c r="BF57" i="1"/>
  <c r="BP19" i="1"/>
  <c r="BP23" i="1"/>
  <c r="BP27" i="1"/>
  <c r="BP31" i="1"/>
  <c r="BP6" i="1"/>
  <c r="AH15" i="1"/>
  <c r="AL15" i="1" s="1"/>
  <c r="BP56" i="1"/>
  <c r="AH40" i="1"/>
  <c r="AL40" i="1" s="1"/>
  <c r="AH20" i="1"/>
  <c r="AL20" i="1" s="1"/>
  <c r="AH24" i="1"/>
  <c r="AL24" i="1" s="1"/>
  <c r="AH28" i="1"/>
  <c r="AL28" i="1" s="1"/>
  <c r="AH32" i="1"/>
  <c r="AL32" i="1" s="1"/>
  <c r="BF13" i="1"/>
  <c r="BP35" i="1"/>
  <c r="BP39" i="1"/>
  <c r="BP43" i="1"/>
  <c r="BP47" i="1"/>
  <c r="BP51" i="1"/>
  <c r="BP55" i="1"/>
  <c r="AH36" i="1"/>
  <c r="AL36" i="1" s="1"/>
  <c r="BF8" i="1"/>
  <c r="BF45" i="1"/>
  <c r="AH4" i="1"/>
  <c r="AL4" i="1" s="1"/>
  <c r="AH8" i="1"/>
  <c r="AL8" i="1" s="1"/>
  <c r="AH12" i="1"/>
  <c r="AL12" i="1" s="1"/>
  <c r="AH16" i="1"/>
  <c r="AL16" i="1" s="1"/>
  <c r="AH52" i="1"/>
  <c r="AL52" i="1" s="1"/>
  <c r="BF6" i="1"/>
  <c r="BF26" i="1"/>
  <c r="BF30" i="1"/>
  <c r="BF34" i="1"/>
  <c r="BF38" i="1"/>
  <c r="BP34" i="1"/>
  <c r="BP38" i="1"/>
  <c r="BP50" i="1"/>
  <c r="AH25" i="1"/>
  <c r="AL25" i="1" s="1"/>
  <c r="BF36" i="1"/>
  <c r="BF52" i="1"/>
  <c r="BF31" i="1"/>
  <c r="BP7" i="1"/>
  <c r="BP15" i="1"/>
  <c r="BP36" i="1"/>
  <c r="BP52" i="1"/>
  <c r="AH18" i="1"/>
  <c r="AL18" i="1" s="1"/>
  <c r="AH33" i="1"/>
  <c r="AL33" i="1" s="1"/>
  <c r="AH57" i="1"/>
  <c r="AL57" i="1" s="1"/>
  <c r="BF15" i="1"/>
  <c r="BF23" i="1"/>
  <c r="BF29" i="1"/>
  <c r="BF47" i="1"/>
  <c r="BF55" i="1"/>
  <c r="BP5" i="1"/>
  <c r="BP9" i="1"/>
  <c r="BP13" i="1"/>
  <c r="BP29" i="1"/>
  <c r="BP33" i="1"/>
  <c r="BP41" i="1"/>
  <c r="BP49" i="1"/>
  <c r="AH7" i="1"/>
  <c r="AL7" i="1" s="1"/>
  <c r="AH11" i="1"/>
  <c r="AL11" i="1" s="1"/>
  <c r="AH19" i="1"/>
  <c r="AL19" i="1" s="1"/>
  <c r="AH23" i="1"/>
  <c r="AL23" i="1" s="1"/>
  <c r="AH27" i="1"/>
  <c r="AL27" i="1" s="1"/>
  <c r="AH31" i="1"/>
  <c r="AL31" i="1" s="1"/>
  <c r="AH43" i="1"/>
  <c r="AL43" i="1" s="1"/>
  <c r="AH47" i="1"/>
  <c r="AL47" i="1" s="1"/>
  <c r="AH51" i="1"/>
  <c r="AL51" i="1" s="1"/>
  <c r="AH55" i="1"/>
  <c r="AL55" i="1" s="1"/>
  <c r="BF4" i="1"/>
  <c r="BF20" i="1"/>
  <c r="BF7" i="1"/>
  <c r="BF39" i="1"/>
  <c r="BP11" i="1"/>
  <c r="BP40" i="1"/>
  <c r="AH9" i="1"/>
  <c r="AL9" i="1" s="1"/>
  <c r="BF14" i="1"/>
  <c r="BF18" i="1"/>
  <c r="BF22" i="1"/>
  <c r="BF46" i="1"/>
  <c r="BF50" i="1"/>
  <c r="BF54" i="1"/>
  <c r="BP10" i="1"/>
  <c r="BP26" i="1"/>
  <c r="BP42" i="1"/>
  <c r="BP54" i="1"/>
  <c r="BP24" i="1"/>
  <c r="AH39" i="1"/>
  <c r="AL39" i="1" s="1"/>
  <c r="BP22" i="1"/>
  <c r="BF5" i="1"/>
  <c r="BF21" i="1"/>
  <c r="BF37" i="1"/>
  <c r="BF53" i="1"/>
  <c r="BP17" i="1"/>
  <c r="BP25" i="1"/>
  <c r="BP45" i="1"/>
  <c r="AH26" i="1"/>
  <c r="AL26" i="1" s="1"/>
  <c r="AH56" i="1"/>
  <c r="AL56" i="1" s="1"/>
  <c r="BF16" i="1"/>
  <c r="BF32" i="1"/>
  <c r="BF48" i="1"/>
  <c r="BP4" i="1"/>
  <c r="BP16" i="1"/>
  <c r="BP32" i="1"/>
  <c r="BF9" i="1"/>
  <c r="BF17" i="1"/>
  <c r="BF25" i="1"/>
  <c r="BF33" i="1"/>
  <c r="BF41" i="1"/>
  <c r="BF49" i="1"/>
  <c r="BP14" i="1"/>
  <c r="BP30" i="1"/>
  <c r="BP46" i="1"/>
  <c r="BP8" i="1"/>
  <c r="BP20" i="1"/>
  <c r="AH5" i="1"/>
  <c r="AL5" i="1" s="1"/>
  <c r="AH13" i="1"/>
  <c r="AL13" i="1" s="1"/>
  <c r="AH21" i="1"/>
  <c r="AL21" i="1" s="1"/>
  <c r="AH29" i="1"/>
  <c r="AL29" i="1" s="1"/>
  <c r="AH37" i="1"/>
  <c r="AL37" i="1" s="1"/>
  <c r="AH45" i="1"/>
  <c r="AL45" i="1" s="1"/>
  <c r="AH53" i="1"/>
  <c r="AL53" i="1" s="1"/>
  <c r="AH50" i="1"/>
  <c r="AL50" i="1" s="1"/>
  <c r="BF11" i="1"/>
  <c r="BF19" i="1"/>
  <c r="BF27" i="1"/>
  <c r="BF35" i="1"/>
  <c r="BF43" i="1"/>
  <c r="BF51" i="1"/>
  <c r="BP21" i="1"/>
  <c r="BP37" i="1"/>
  <c r="BP53" i="1"/>
  <c r="BP48" i="1"/>
  <c r="BP12" i="1"/>
  <c r="BP28" i="1"/>
  <c r="BP44" i="1"/>
  <c r="BP57" i="1"/>
  <c r="AH10" i="1"/>
  <c r="AL10" i="1" s="1"/>
  <c r="AH42" i="1"/>
  <c r="AL42" i="1" s="1"/>
  <c r="AH34" i="1"/>
  <c r="AL34" i="1" s="1"/>
  <c r="AH6" i="1"/>
  <c r="AL6" i="1" s="1"/>
  <c r="AH14" i="1"/>
  <c r="AL14" i="1" s="1"/>
  <c r="AH22" i="1"/>
  <c r="AL22" i="1" s="1"/>
  <c r="AH30" i="1"/>
  <c r="AL30" i="1" s="1"/>
  <c r="AH38" i="1"/>
  <c r="AL38" i="1" s="1"/>
  <c r="AH46" i="1"/>
  <c r="AL46" i="1" s="1"/>
  <c r="AH54" i="1"/>
  <c r="AL54" i="1" s="1"/>
  <c r="AL17" i="1"/>
  <c r="AL41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V57" i="1"/>
  <c r="AV55" i="1"/>
  <c r="AV53" i="1"/>
  <c r="AV52" i="1"/>
  <c r="AV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L57" i="1"/>
  <c r="L56" i="1"/>
  <c r="L55" i="1"/>
  <c r="L54" i="1"/>
  <c r="L53" i="1"/>
  <c r="L52" i="1"/>
  <c r="L51" i="1"/>
  <c r="L49" i="1"/>
  <c r="L47" i="1"/>
  <c r="L43" i="1"/>
  <c r="L39" i="1"/>
  <c r="L37" i="1"/>
  <c r="L30" i="1"/>
  <c r="L28" i="1"/>
  <c r="L26" i="1"/>
  <c r="L25" i="1"/>
  <c r="L19" i="1"/>
  <c r="L17" i="1"/>
  <c r="L7" i="1"/>
  <c r="L5" i="1"/>
  <c r="L4" i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BQ46" i="2" l="1"/>
  <c r="BQ42" i="2"/>
  <c r="BQ30" i="2"/>
  <c r="BQ58" i="2"/>
  <c r="BQ12" i="2"/>
  <c r="BQ11" i="2"/>
  <c r="BQ28" i="2"/>
  <c r="BQ14" i="2"/>
  <c r="BQ10" i="2"/>
  <c r="BQ6" i="2"/>
  <c r="BQ57" i="2"/>
  <c r="BQ47" i="2"/>
  <c r="BQ32" i="2"/>
  <c r="BQ29" i="2"/>
  <c r="BQ19" i="2"/>
  <c r="BQ34" i="2"/>
  <c r="BQ26" i="2"/>
  <c r="BQ15" i="2"/>
  <c r="BQ27" i="2"/>
  <c r="BQ17" i="2"/>
  <c r="BQ55" i="2"/>
  <c r="BQ38" i="2"/>
  <c r="BQ49" i="2"/>
  <c r="BQ36" i="2"/>
  <c r="BQ23" i="2"/>
  <c r="BQ35" i="2"/>
  <c r="BQ53" i="2"/>
  <c r="BQ44" i="2"/>
  <c r="BQ20" i="2"/>
  <c r="BQ7" i="2"/>
  <c r="BQ54" i="2"/>
  <c r="BQ48" i="2"/>
  <c r="BQ39" i="2"/>
  <c r="BQ5" i="2"/>
  <c r="BQ50" i="2"/>
  <c r="BQ24" i="2"/>
  <c r="BQ18" i="2"/>
  <c r="BQ56" i="2"/>
  <c r="BQ45" i="2"/>
  <c r="BQ31" i="2"/>
  <c r="BQ25" i="2"/>
  <c r="BQ21" i="2"/>
  <c r="BQ33" i="2"/>
  <c r="BQ37" i="2"/>
  <c r="BQ51" i="2"/>
  <c r="T23" i="1"/>
  <c r="AV5" i="1"/>
  <c r="AV9" i="1"/>
  <c r="AV13" i="1"/>
  <c r="AV17" i="1"/>
  <c r="AV21" i="1"/>
  <c r="AV25" i="1"/>
  <c r="AV29" i="1"/>
  <c r="AV33" i="1"/>
  <c r="AV37" i="1"/>
  <c r="AV41" i="1"/>
  <c r="AV45" i="1"/>
  <c r="AV49" i="1"/>
  <c r="AV4" i="1"/>
  <c r="AV8" i="1"/>
  <c r="AV12" i="1"/>
  <c r="AV16" i="1"/>
  <c r="AV20" i="1"/>
  <c r="AV24" i="1"/>
  <c r="AV28" i="1"/>
  <c r="AV32" i="1"/>
  <c r="AV36" i="1"/>
  <c r="AV40" i="1"/>
  <c r="AV44" i="1"/>
  <c r="AV48" i="1"/>
  <c r="AV7" i="1"/>
  <c r="AV11" i="1"/>
  <c r="AV15" i="1"/>
  <c r="AV19" i="1"/>
  <c r="AV23" i="1"/>
  <c r="AV27" i="1"/>
  <c r="AV31" i="1"/>
  <c r="AV35" i="1"/>
  <c r="AV39" i="1"/>
  <c r="AV43" i="1"/>
  <c r="AV47" i="1"/>
  <c r="AV6" i="1"/>
  <c r="AV10" i="1"/>
  <c r="AV14" i="1"/>
  <c r="AV18" i="1"/>
  <c r="AV22" i="1"/>
  <c r="AV26" i="1"/>
  <c r="AV30" i="1"/>
  <c r="AV34" i="1"/>
  <c r="AV38" i="1"/>
  <c r="AV42" i="1"/>
  <c r="AV46" i="1"/>
  <c r="AV50" i="1"/>
  <c r="AV54" i="1"/>
  <c r="AV56" i="1"/>
  <c r="T6" i="1"/>
  <c r="T10" i="1"/>
  <c r="T14" i="1"/>
  <c r="T18" i="1"/>
  <c r="T22" i="1"/>
  <c r="T34" i="1"/>
  <c r="T38" i="1"/>
  <c r="T42" i="1"/>
  <c r="T46" i="1"/>
  <c r="T50" i="1"/>
  <c r="T15" i="1"/>
  <c r="T31" i="1"/>
  <c r="T11" i="1"/>
  <c r="T19" i="1"/>
  <c r="T27" i="1"/>
  <c r="T35" i="1"/>
  <c r="T47" i="1"/>
  <c r="T43" i="1"/>
  <c r="T52" i="1"/>
  <c r="BQ52" i="1" s="1"/>
  <c r="T57" i="1"/>
  <c r="BQ57" i="1" s="1"/>
  <c r="T9" i="1"/>
  <c r="T13" i="1"/>
  <c r="T21" i="1"/>
  <c r="T29" i="1"/>
  <c r="T33" i="1"/>
  <c r="T41" i="1"/>
  <c r="T45" i="1"/>
  <c r="T5" i="1"/>
  <c r="T17" i="1"/>
  <c r="T25" i="1"/>
  <c r="T37" i="1"/>
  <c r="T49" i="1"/>
  <c r="T53" i="1"/>
  <c r="BQ53" i="1" s="1"/>
  <c r="T30" i="1"/>
  <c r="T54" i="1"/>
  <c r="T56" i="1"/>
  <c r="T4" i="1"/>
  <c r="T8" i="1"/>
  <c r="T12" i="1"/>
  <c r="T16" i="1"/>
  <c r="T20" i="1"/>
  <c r="T24" i="1"/>
  <c r="T28" i="1"/>
  <c r="T32" i="1"/>
  <c r="T36" i="1"/>
  <c r="T40" i="1"/>
  <c r="T44" i="1"/>
  <c r="T48" i="1"/>
  <c r="T26" i="1"/>
  <c r="T7" i="1"/>
  <c r="T39" i="1"/>
  <c r="T51" i="1"/>
  <c r="BQ51" i="1" s="1"/>
  <c r="T55" i="1"/>
  <c r="BQ55" i="1" s="1"/>
  <c r="BQ23" i="1" l="1"/>
  <c r="BQ37" i="1"/>
  <c r="BQ21" i="1"/>
  <c r="BQ28" i="1"/>
  <c r="BQ49" i="1"/>
  <c r="BQ44" i="1"/>
  <c r="BQ12" i="1"/>
  <c r="BQ31" i="1"/>
  <c r="BQ32" i="1"/>
  <c r="BQ18" i="1"/>
  <c r="BQ48" i="1"/>
  <c r="BQ16" i="1"/>
  <c r="BQ5" i="1"/>
  <c r="BQ20" i="1"/>
  <c r="BQ4" i="1"/>
  <c r="BQ9" i="1"/>
  <c r="BQ7" i="1"/>
  <c r="BQ41" i="1"/>
  <c r="BQ15" i="1"/>
  <c r="BQ14" i="1"/>
  <c r="BQ36" i="1"/>
  <c r="BQ25" i="1"/>
  <c r="BQ29" i="1"/>
  <c r="BQ42" i="1"/>
  <c r="BQ26" i="1"/>
  <c r="BQ17" i="1"/>
  <c r="BQ33" i="1"/>
  <c r="BQ47" i="1"/>
  <c r="BQ11" i="1"/>
  <c r="BQ46" i="1"/>
  <c r="BQ40" i="1"/>
  <c r="BQ24" i="1"/>
  <c r="BQ8" i="1"/>
  <c r="BQ30" i="1"/>
  <c r="BQ13" i="1"/>
  <c r="BQ50" i="1"/>
  <c r="BQ34" i="1"/>
  <c r="BQ45" i="1"/>
  <c r="BQ27" i="1"/>
  <c r="BQ35" i="1"/>
  <c r="BQ39" i="1"/>
  <c r="BQ43" i="1"/>
  <c r="BQ19" i="1"/>
  <c r="BQ22" i="1"/>
  <c r="BQ54" i="1"/>
  <c r="BQ10" i="1"/>
  <c r="BQ6" i="1"/>
  <c r="BQ56" i="1"/>
  <c r="BQ38" i="1"/>
</calcChain>
</file>

<file path=xl/sharedStrings.xml><?xml version="1.0" encoding="utf-8"?>
<sst xmlns="http://schemas.openxmlformats.org/spreadsheetml/2006/main" count="524" uniqueCount="128">
  <si>
    <t>Количество</t>
  </si>
  <si>
    <t>объем информации (количество материалов/единиц информации), размещенной на информационных стендах в помещении организации</t>
  </si>
  <si>
    <t>объем информации (количество материалов/единиц информации), размещенной на официальном сайте организации социальной сферы в сети "Интернет»</t>
  </si>
  <si>
    <t>Соответствие информации о деятельности организации</t>
  </si>
  <si>
    <t>Наличие на официальном сайте организации социального обслуживания информации о дистанционных способах обратной связи и взаимодействия с получателями услуг и их функционирование</t>
  </si>
  <si>
    <t>число получателей услуг, удовлетворенных открытостью, полнотой и доступностью информации, размещенной на информационных стендах в помещенииорганизации социального обслуживания</t>
  </si>
  <si>
    <t>число получателей услуг, удовлетворенных открытостью, полнотой и доступностью информации, размещенной на официальном сайте организации социального обслуживания</t>
  </si>
  <si>
    <t xml:space="preserve">Доля получателей услуг, удовлетворенных открытостью, полнотой и доступностью информации </t>
  </si>
  <si>
    <t>Открытость и доступность информации об организации социального обслуживания</t>
  </si>
  <si>
    <t>Обеспечение в организации социального обслуживаниякомфортных условий предоставления услуг</t>
  </si>
  <si>
    <t>Время ожидания</t>
  </si>
  <si>
    <t>Доля получателей услуг удовлетворенных комфортностью предоставления услуг организацией социального обслуживания</t>
  </si>
  <si>
    <t>Комфортность условий предоставления услуг, в том числе время ожидания предоставления услуг</t>
  </si>
  <si>
    <t>Оборудование помещений организации социального обслуживания и прилегающей к ней территории с учетом доступности для инвалидов</t>
  </si>
  <si>
    <t>Обеспечение в организации социального обслуживания условий доступности, позволяющих инвалидам получать услуги наравне с другими</t>
  </si>
  <si>
    <t>Доля получателей услуг, удовлетворенных доступностью услуг для инвалидов</t>
  </si>
  <si>
    <t>Доступность услуг для инвалидов</t>
  </si>
  <si>
    <t>Доля получателей услуг, удовлетворенных доброжелательностью, вежливостью работников организации социального обслуживания, обеспечивающих первичный контакт и информирование получателя услуги при непосредственном обращении в организацию социального обслуживания</t>
  </si>
  <si>
    <t>Доля получателей услуг, удовлетворенных доброжелательностью, вежливостью работников организации социального обслуживания, обеспечивающих непосредственное оказание услуги при обращении в организацию социального обслуживания</t>
  </si>
  <si>
    <t>Доля получателей услуг, удовлетворенных доброжелательностью, вежливостью работников организации социального обслуживания при использовании дистанционных форм взаимодействия</t>
  </si>
  <si>
    <t>Доброжелательность, вежливость работников организации социального обслуживания</t>
  </si>
  <si>
    <t>Доля получателей услуг, которые готовы рекомендоватьорганизацию социального обслуживания родственникам и знакомым (могли бы ее рекомендовать, если бы была возможность выбора организации социальной сферы)</t>
  </si>
  <si>
    <t>Доля получателей услуг, удовлетворенных организационными условиями предоставления услуг (навигацией внутри организации социального обслуживания)</t>
  </si>
  <si>
    <t>Доля получателей услуг, удовлетворенных в целом условиями оказания услуг в организации социального обслуживания</t>
  </si>
  <si>
    <t>Удовлетворенность условиями оказания услуг</t>
  </si>
  <si>
    <t>Итоговый рейтинг</t>
  </si>
  <si>
    <t>Показатель</t>
  </si>
  <si>
    <t>План</t>
  </si>
  <si>
    <t>Соответствие</t>
  </si>
  <si>
    <t>Всего</t>
  </si>
  <si>
    <t>ГБУЗ «Центр специализированных видов медицинской помощи КО»</t>
  </si>
  <si>
    <t>ГБУЗ КО «Городская клиническая больница скорой медицинской помощи»</t>
  </si>
  <si>
    <t>ГБУЗ КО «Городская больница № 3»</t>
  </si>
  <si>
    <t>ГБУЗ КО «Городская больница № 2»</t>
  </si>
  <si>
    <t>ГБУЗ КО «Городская поликлиника №3»</t>
  </si>
  <si>
    <t>ГБУЗ КО «Родильный дом КО № 3»</t>
  </si>
  <si>
    <t>ГБУЗ КО «Балтийская центральная районная больница»</t>
  </si>
  <si>
    <t>ГБУЗ КО «Светловская центральная городская больница»</t>
  </si>
  <si>
    <t>ГБУЗ КО «Советская центральная городская больница»</t>
  </si>
  <si>
    <t>ГБУЗ КО «Багратионовская центральная районная больница»</t>
  </si>
  <si>
    <t>ГБУЗ КО «Гвардейская центральная районная больница»</t>
  </si>
  <si>
    <t>ГАУЗ КО «Гурьевская центральная районная больница»</t>
  </si>
  <si>
    <t>ГБУЗ КО «Гусевская центральная районная больница»</t>
  </si>
  <si>
    <t>ГБУЗ КО «Зеленоградская центральная районная больница»</t>
  </si>
  <si>
    <t>ГБУЗ КО «Нестеровская центральная районная больница»</t>
  </si>
  <si>
    <t>ГБУЗ КО «Неманская центральная районная больница»</t>
  </si>
  <si>
    <t>ГБУЗ КО «Славская центральная районная больница»</t>
  </si>
  <si>
    <t>ГБУЗ КО «Черняховская центральная районная больница»</t>
  </si>
  <si>
    <t>ГБУЗ КО «Черняховская инфекционная больница»</t>
  </si>
  <si>
    <t>ГБУЗ КО «Черняховская стоматологическая поликлиника»</t>
  </si>
  <si>
    <t>ГБУЗ КО «Краснознаменская центральная районная больница»</t>
  </si>
  <si>
    <t>ГБУЗ КО «Озерская центральная районная больница»</t>
  </si>
  <si>
    <t>ГБУЗ КО «Полесская центральная районная больница»</t>
  </si>
  <si>
    <t>ГБУЗ КО «Правдинская центральная районная больница»</t>
  </si>
  <si>
    <t>Негосударственное учреждение здравоохранения дорожная больница на станции Калининград ОАО «Российские железные дороги»</t>
  </si>
  <si>
    <t>ГБУЗ КО «Мамоновская городская больница»</t>
  </si>
  <si>
    <t>ГБУЗ КО «Ладушкинская городская больница»</t>
  </si>
  <si>
    <t>ГБУЗ КО «Городская поликлиника № 2»</t>
  </si>
  <si>
    <t>ГБУЗ КО «Центральная городская клиническая больница»</t>
  </si>
  <si>
    <t>ГБУЗ «Областная клиническая больница КО»</t>
  </si>
  <si>
    <t>ГБУЗ КО «Пионерская городская больница»</t>
  </si>
  <si>
    <t>ГБУЗ «Психиатрическая больница КО №1»</t>
  </si>
  <si>
    <t>ГБУЗ КО «Родильный дом КО № 4»</t>
  </si>
  <si>
    <t>ГБУЗ КО «Светлогорская центральная районная поликлиника»</t>
  </si>
  <si>
    <t>ГБУЗ «Детская областная больница КО»</t>
  </si>
  <si>
    <t>ГБУЗ КО «Городская детская поликлиника № 6»</t>
  </si>
  <si>
    <t>ГБУЗ КО «Городская детская стоматологическая поликлиника»</t>
  </si>
  <si>
    <t>ГАУ КО «Региональный перинатальный центр»</t>
  </si>
  <si>
    <t>ГАУЗ «Областная стоматологическая поликлиника КО»</t>
  </si>
  <si>
    <t>ГБУЗ КО «Городская стоматологическая поликлиника»</t>
  </si>
  <si>
    <t xml:space="preserve">ГБУЗ «Инфекционная больница КО» </t>
  </si>
  <si>
    <t>ГБУЗ КО «Советская стоматологическая поликлиника»</t>
  </si>
  <si>
    <t>ГБУЗ «Противотуберкулезный диспансер КО»</t>
  </si>
  <si>
    <t>ГБУЗ «Советский противотуберкулезный диспансер»</t>
  </si>
  <si>
    <t>ГБУЗ «Психиатрическая больница КО № 2»</t>
  </si>
  <si>
    <t>ГБУЗ «Психиатрическая больница КО № 4»</t>
  </si>
  <si>
    <t>ГБУЗ «Наркологический диспансер КО»</t>
  </si>
  <si>
    <t>ООО «Лечебно-диагностический центр международного института биологических систем-Калининград»</t>
  </si>
  <si>
    <t>ООО «Евростом»</t>
  </si>
  <si>
    <t>ООО «МРТ-Эксперт Калининград»</t>
  </si>
  <si>
    <t>ООО «Лечебно-профилактическое учреждение «Амбулаторный диализный центр»</t>
  </si>
  <si>
    <t>ООО «Медицинский оздоровительный центр Кентавр»</t>
  </si>
  <si>
    <t>ООО «Жемчужина»</t>
  </si>
  <si>
    <t>ООО «Земский доктор»</t>
  </si>
  <si>
    <t>24 часа и более</t>
  </si>
  <si>
    <t>12 часов</t>
  </si>
  <si>
    <t>8 часов</t>
  </si>
  <si>
    <t>6 часов</t>
  </si>
  <si>
    <t>3 часа</t>
  </si>
  <si>
    <t>менее 1 часа</t>
  </si>
  <si>
    <t>Время среднее</t>
  </si>
  <si>
    <t>Врач принял Вас в установленное по записи время?</t>
  </si>
  <si>
    <t>Удовлетворенность временем ожидания</t>
  </si>
  <si>
    <t>Да</t>
  </si>
  <si>
    <t>Вовремя</t>
  </si>
  <si>
    <t>Стационары</t>
  </si>
  <si>
    <t>в1.3.1</t>
  </si>
  <si>
    <t>в1.3.2</t>
  </si>
  <si>
    <t>в2.2.2</t>
  </si>
  <si>
    <t>в2.3.1</t>
  </si>
  <si>
    <t>в3.3.1</t>
  </si>
  <si>
    <t>в4.1.1</t>
  </si>
  <si>
    <t>в4.2.1</t>
  </si>
  <si>
    <t>в4.3.1</t>
  </si>
  <si>
    <t>в5.1.1</t>
  </si>
  <si>
    <t>в5.2.1</t>
  </si>
  <si>
    <t>в5.3.1</t>
  </si>
  <si>
    <t>амбулаторные</t>
  </si>
  <si>
    <t>п1.1</t>
  </si>
  <si>
    <t>п1.2</t>
  </si>
  <si>
    <t>п1.3</t>
  </si>
  <si>
    <t>п1</t>
  </si>
  <si>
    <t>п2.1</t>
  </si>
  <si>
    <t>п2.2</t>
  </si>
  <si>
    <t>п2.3</t>
  </si>
  <si>
    <t>п2</t>
  </si>
  <si>
    <t>п3.1</t>
  </si>
  <si>
    <t>п3.2</t>
  </si>
  <si>
    <t>п3.3</t>
  </si>
  <si>
    <t>п3</t>
  </si>
  <si>
    <t>п4.1</t>
  </si>
  <si>
    <t>п4.2</t>
  </si>
  <si>
    <t>п4.3</t>
  </si>
  <si>
    <t>п4</t>
  </si>
  <si>
    <t>п5.1</t>
  </si>
  <si>
    <t>п5.2</t>
  </si>
  <si>
    <t>п5.3</t>
  </si>
  <si>
    <t>п5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</si>
</sst>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0.0"/>
    <numFmt numFmtId="166" formatCode="###0.00"/>
    <numFmt numFmtId="167" formatCode="#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" fillId="0" borderId="0"/>
  </cellStyleXfs>
  <cellXfs count="90">
    <xf numFmtId="0" fontId="0" fillId="0" borderId="0" xfId="0"/>
    <xf numFmtId="0" fontId="3" fillId="0" borderId="1" xfId="1" applyFont="1" applyBorder="1" applyAlignment="1">
      <alignment horizontal="left" wrapText="1"/>
    </xf>
    <xf numFmtId="0" fontId="3" fillId="0" borderId="2" xfId="1" applyFont="1" applyBorder="1" applyAlignment="1">
      <alignment horizontal="center" wrapText="1"/>
    </xf>
    <xf numFmtId="0" fontId="1" fillId="2" borderId="0" xfId="0" applyFont="1" applyFill="1"/>
    <xf numFmtId="0" fontId="3" fillId="2" borderId="0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1" fillId="2" borderId="3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4" borderId="4" xfId="0" applyFont="1" applyFill="1" applyBorder="1"/>
    <xf numFmtId="0" fontId="1" fillId="5" borderId="0" xfId="0" applyFont="1" applyFill="1"/>
    <xf numFmtId="0" fontId="1" fillId="6" borderId="3" xfId="0" applyFont="1" applyFill="1" applyBorder="1"/>
    <xf numFmtId="0" fontId="1" fillId="7" borderId="4" xfId="0" applyFont="1" applyFill="1" applyBorder="1"/>
    <xf numFmtId="0" fontId="1" fillId="8" borderId="0" xfId="0" applyFont="1" applyFill="1"/>
    <xf numFmtId="0" fontId="1" fillId="9" borderId="3" xfId="0" applyFont="1" applyFill="1" applyBorder="1"/>
    <xf numFmtId="0" fontId="1" fillId="10" borderId="0" xfId="0" applyFont="1" applyFill="1" applyBorder="1"/>
    <xf numFmtId="0" fontId="1" fillId="7" borderId="0" xfId="0" applyFont="1" applyFill="1" applyBorder="1"/>
    <xf numFmtId="0" fontId="1" fillId="11" borderId="0" xfId="0" applyFont="1" applyFill="1"/>
    <xf numFmtId="0" fontId="1" fillId="12" borderId="3" xfId="0" applyFont="1" applyFill="1" applyBorder="1"/>
    <xf numFmtId="0" fontId="1" fillId="13" borderId="0" xfId="0" applyFont="1" applyFill="1"/>
    <xf numFmtId="0" fontId="1" fillId="14" borderId="0" xfId="0" applyFont="1" applyFill="1"/>
    <xf numFmtId="0" fontId="4" fillId="0" borderId="1" xfId="2" applyFont="1" applyBorder="1" applyAlignment="1">
      <alignment horizontal="left" wrapText="1"/>
    </xf>
    <xf numFmtId="0" fontId="4" fillId="0" borderId="2" xfId="2" applyFont="1" applyBorder="1" applyAlignment="1">
      <alignment horizontal="center" wrapText="1"/>
    </xf>
    <xf numFmtId="0" fontId="0" fillId="0" borderId="3" xfId="0" applyBorder="1"/>
    <xf numFmtId="0" fontId="0" fillId="3" borderId="4" xfId="0" applyFill="1" applyBorder="1"/>
    <xf numFmtId="0" fontId="0" fillId="3" borderId="3" xfId="0" applyFill="1" applyBorder="1"/>
    <xf numFmtId="0" fontId="0" fillId="4" borderId="4" xfId="0" applyFill="1" applyBorder="1"/>
    <xf numFmtId="0" fontId="0" fillId="6" borderId="3" xfId="0" applyFill="1" applyBorder="1"/>
    <xf numFmtId="0" fontId="0" fillId="7" borderId="4" xfId="0" applyFill="1" applyBorder="1"/>
    <xf numFmtId="0" fontId="0" fillId="9" borderId="3" xfId="0" applyFill="1" applyBorder="1"/>
    <xf numFmtId="0" fontId="0" fillId="10" borderId="0" xfId="0" applyFill="1" applyBorder="1"/>
    <xf numFmtId="0" fontId="0" fillId="7" borderId="0" xfId="0" applyFill="1" applyBorder="1"/>
    <xf numFmtId="0" fontId="0" fillId="12" borderId="3" xfId="0" applyFill="1" applyBorder="1"/>
    <xf numFmtId="0" fontId="0" fillId="13" borderId="0" xfId="0" applyFill="1"/>
    <xf numFmtId="0" fontId="0" fillId="14" borderId="0" xfId="0" applyFill="1"/>
    <xf numFmtId="2" fontId="0" fillId="0" borderId="3" xfId="0" applyNumberFormat="1" applyBorder="1"/>
    <xf numFmtId="165" fontId="0" fillId="3" borderId="3" xfId="0" applyNumberFormat="1" applyFill="1" applyBorder="1"/>
    <xf numFmtId="165" fontId="0" fillId="4" borderId="4" xfId="0" applyNumberFormat="1" applyFill="1" applyBorder="1"/>
    <xf numFmtId="165" fontId="0" fillId="6" borderId="3" xfId="0" applyNumberFormat="1" applyFill="1" applyBorder="1"/>
    <xf numFmtId="165" fontId="0" fillId="7" borderId="4" xfId="0" applyNumberFormat="1" applyFill="1" applyBorder="1"/>
    <xf numFmtId="165" fontId="0" fillId="9" borderId="3" xfId="0" applyNumberFormat="1" applyFill="1" applyBorder="1"/>
    <xf numFmtId="165" fontId="0" fillId="10" borderId="0" xfId="0" applyNumberFormat="1" applyFill="1" applyBorder="1"/>
    <xf numFmtId="165" fontId="0" fillId="7" borderId="0" xfId="0" applyNumberFormat="1" applyFill="1" applyBorder="1"/>
    <xf numFmtId="165" fontId="0" fillId="12" borderId="3" xfId="0" applyNumberFormat="1" applyFill="1" applyBorder="1"/>
    <xf numFmtId="165" fontId="0" fillId="13" borderId="0" xfId="0" applyNumberFormat="1" applyFill="1"/>
    <xf numFmtId="165" fontId="0" fillId="14" borderId="0" xfId="0" applyNumberFormat="1" applyFill="1"/>
    <xf numFmtId="0" fontId="1" fillId="0" borderId="0" xfId="0" applyFont="1"/>
    <xf numFmtId="166" fontId="4" fillId="0" borderId="3" xfId="1" applyNumberFormat="1" applyFont="1" applyBorder="1" applyAlignment="1">
      <alignment horizontal="right" vertical="center"/>
    </xf>
    <xf numFmtId="165" fontId="0" fillId="3" borderId="4" xfId="0" applyNumberFormat="1" applyFill="1" applyBorder="1"/>
    <xf numFmtId="0" fontId="5" fillId="0" borderId="6" xfId="0" applyFont="1" applyBorder="1" applyAlignment="1">
      <alignment vertical="top" wrapText="1"/>
    </xf>
    <xf numFmtId="0" fontId="7" fillId="0" borderId="7" xfId="4" applyFont="1" applyBorder="1" applyAlignment="1">
      <alignment horizontal="center" wrapText="1"/>
    </xf>
    <xf numFmtId="0" fontId="7" fillId="0" borderId="8" xfId="4" applyFont="1" applyBorder="1" applyAlignment="1">
      <alignment horizontal="center" wrapText="1"/>
    </xf>
    <xf numFmtId="0" fontId="7" fillId="0" borderId="0" xfId="4" applyFont="1" applyBorder="1" applyAlignment="1">
      <alignment horizontal="center" wrapText="1"/>
    </xf>
    <xf numFmtId="0" fontId="7" fillId="5" borderId="9" xfId="4" applyFont="1" applyFill="1" applyBorder="1" applyAlignment="1">
      <alignment horizontal="center" wrapText="1"/>
    </xf>
    <xf numFmtId="0" fontId="0" fillId="5" borderId="0" xfId="0" applyFill="1"/>
    <xf numFmtId="167" fontId="4" fillId="5" borderId="0" xfId="3" applyNumberFormat="1" applyFont="1" applyFill="1" applyBorder="1" applyAlignment="1">
      <alignment horizontal="right" vertical="center"/>
    </xf>
    <xf numFmtId="0" fontId="5" fillId="15" borderId="0" xfId="0" applyFont="1" applyFill="1" applyBorder="1" applyAlignment="1">
      <alignment vertical="top" wrapText="1"/>
    </xf>
    <xf numFmtId="0" fontId="0" fillId="15" borderId="0" xfId="0" applyFill="1"/>
    <xf numFmtId="0" fontId="0" fillId="15" borderId="3" xfId="0" applyFill="1" applyBorder="1"/>
    <xf numFmtId="0" fontId="0" fillId="15" borderId="4" xfId="0" applyFill="1" applyBorder="1"/>
    <xf numFmtId="0" fontId="0" fillId="0" borderId="0" xfId="0" applyFill="1" applyBorder="1"/>
    <xf numFmtId="2" fontId="0" fillId="15" borderId="3" xfId="0" applyNumberFormat="1" applyFill="1" applyBorder="1"/>
    <xf numFmtId="165" fontId="0" fillId="15" borderId="3" xfId="0" applyNumberFormat="1" applyFill="1" applyBorder="1"/>
    <xf numFmtId="165" fontId="0" fillId="15" borderId="4" xfId="0" applyNumberFormat="1" applyFill="1" applyBorder="1"/>
    <xf numFmtId="165" fontId="0" fillId="15" borderId="0" xfId="0" applyNumberFormat="1" applyFill="1" applyBorder="1"/>
    <xf numFmtId="165" fontId="0" fillId="15" borderId="0" xfId="0" applyNumberFormat="1" applyFill="1"/>
    <xf numFmtId="164" fontId="9" fillId="0" borderId="10" xfId="5" applyNumberFormat="1" applyFont="1" applyBorder="1" applyAlignment="1">
      <alignment horizontal="right" vertical="center"/>
    </xf>
    <xf numFmtId="164" fontId="9" fillId="0" borderId="11" xfId="5" applyNumberFormat="1" applyFont="1" applyBorder="1" applyAlignment="1">
      <alignment horizontal="right" vertical="center"/>
    </xf>
    <xf numFmtId="164" fontId="9" fillId="0" borderId="5" xfId="5" applyNumberFormat="1" applyFont="1" applyBorder="1" applyAlignment="1">
      <alignment horizontal="right" vertical="center"/>
    </xf>
    <xf numFmtId="164" fontId="9" fillId="0" borderId="12" xfId="5" applyNumberFormat="1" applyFont="1" applyBorder="1" applyAlignment="1">
      <alignment horizontal="right" vertical="center"/>
    </xf>
    <xf numFmtId="164" fontId="9" fillId="0" borderId="0" xfId="5" applyNumberFormat="1" applyFont="1" applyBorder="1" applyAlignment="1">
      <alignment horizontal="right" vertical="center"/>
    </xf>
    <xf numFmtId="164" fontId="9" fillId="0" borderId="0" xfId="5" applyNumberFormat="1" applyFont="1" applyFill="1" applyBorder="1" applyAlignment="1">
      <alignment horizontal="right" vertical="center"/>
    </xf>
    <xf numFmtId="16" fontId="1" fillId="3" borderId="4" xfId="0" applyNumberFormat="1" applyFont="1" applyFill="1" applyBorder="1"/>
    <xf numFmtId="166" fontId="0" fillId="0" borderId="0" xfId="0" applyNumberFormat="1"/>
    <xf numFmtId="2" fontId="0" fillId="0" borderId="0" xfId="0" applyNumberFormat="1"/>
    <xf numFmtId="167" fontId="0" fillId="0" borderId="0" xfId="0" applyNumberFormat="1"/>
    <xf numFmtId="165" fontId="0" fillId="3" borderId="0" xfId="0" applyNumberFormat="1" applyFill="1"/>
    <xf numFmtId="0" fontId="0" fillId="3" borderId="0" xfId="0" applyFill="1"/>
    <xf numFmtId="165" fontId="0" fillId="4" borderId="0" xfId="0" applyNumberFormat="1" applyFill="1"/>
    <xf numFmtId="0" fontId="0" fillId="4" borderId="0" xfId="0" applyFill="1"/>
    <xf numFmtId="0" fontId="0" fillId="6" borderId="0" xfId="0" applyFill="1"/>
    <xf numFmtId="165" fontId="0" fillId="6" borderId="0" xfId="0" applyNumberFormat="1" applyFill="1"/>
    <xf numFmtId="165" fontId="0" fillId="7" borderId="0" xfId="0" applyNumberFormat="1" applyFill="1"/>
    <xf numFmtId="0" fontId="0" fillId="7" borderId="0" xfId="0" applyFill="1"/>
    <xf numFmtId="0" fontId="0" fillId="9" borderId="0" xfId="0" applyFill="1"/>
    <xf numFmtId="165" fontId="0" fillId="9" borderId="0" xfId="0" applyNumberFormat="1" applyFill="1"/>
    <xf numFmtId="165" fontId="0" fillId="10" borderId="0" xfId="0" applyNumberFormat="1" applyFill="1"/>
    <xf numFmtId="0" fontId="0" fillId="10" borderId="0" xfId="0" applyFill="1"/>
    <xf numFmtId="165" fontId="0" fillId="12" borderId="0" xfId="0" applyNumberFormat="1" applyFill="1"/>
    <xf numFmtId="0" fontId="0" fillId="12" borderId="0" xfId="0" applyFill="1"/>
  </cellXfs>
  <cellStyles count="6">
    <cellStyle name="Обычный" xfId="0" builtinId="0"/>
    <cellStyle name="Обычный_Лист1" xfId="1"/>
    <cellStyle name="Обычный_Лист1_1" xfId="2"/>
    <cellStyle name="Обычный_Лист2" xfId="5"/>
    <cellStyle name="Обычный_Лист3" xfId="3"/>
    <cellStyle name="Обычный_Лист3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7"/>
  <sheetViews>
    <sheetView workbookViewId="0">
      <pane xSplit="1" topLeftCell="B1" activePane="topRight" state="frozen"/>
      <selection pane="topRight" activeCell="P13" sqref="P13"/>
    </sheetView>
  </sheetViews>
  <sheetFormatPr defaultRowHeight="15" x14ac:dyDescent="0.25"/>
  <cols>
    <col min="1" max="1" width="57.7109375" customWidth="1"/>
    <col min="2" max="4" width="9.140625" customWidth="1"/>
    <col min="5" max="5" width="9.140625" style="23" customWidth="1"/>
    <col min="6" max="7" width="9.140625" customWidth="1"/>
    <col min="8" max="8" width="9.140625" style="23" customWidth="1"/>
    <col min="9" max="9" width="9.140625" style="24" customWidth="1"/>
    <col min="10" max="11" width="9.140625" customWidth="1"/>
    <col min="12" max="12" width="9.140625" style="25" customWidth="1"/>
    <col min="13" max="14" width="9.140625" customWidth="1"/>
    <col min="15" max="15" width="9.140625" style="23" customWidth="1"/>
    <col min="16" max="17" width="9.140625" customWidth="1"/>
    <col min="18" max="18" width="9.140625" style="23" customWidth="1"/>
    <col min="19" max="19" width="9.140625" style="25" customWidth="1"/>
    <col min="20" max="20" width="9.140625" style="26" customWidth="1"/>
    <col min="21" max="22" width="9.140625" customWidth="1"/>
    <col min="23" max="23" width="9.140625" style="27" customWidth="1"/>
    <col min="24" max="32" width="9.140625" customWidth="1"/>
    <col min="33" max="33" width="9.140625" style="54" customWidth="1"/>
    <col min="34" max="34" width="9.140625" style="27" customWidth="1"/>
    <col min="35" max="36" width="9.140625" customWidth="1"/>
    <col min="37" max="37" width="9.140625" style="27" customWidth="1"/>
    <col min="38" max="38" width="9.140625" style="28" customWidth="1"/>
    <col min="39" max="40" width="9.140625" customWidth="1"/>
    <col min="41" max="41" width="9.140625" style="29" customWidth="1"/>
    <col min="42" max="43" width="9.140625" customWidth="1"/>
    <col min="44" max="44" width="9.140625" style="29" customWidth="1"/>
    <col min="47" max="47" width="9.140625" style="29" customWidth="1"/>
    <col min="48" max="48" width="9.140625" style="30" customWidth="1"/>
    <col min="51" max="51" width="9.140625" style="27" customWidth="1"/>
    <col min="54" max="54" width="9.140625" style="27" customWidth="1"/>
    <col min="57" max="57" width="9.140625" style="27" customWidth="1"/>
    <col min="58" max="58" width="9.140625" style="31" customWidth="1"/>
    <col min="61" max="61" width="9.140625" style="32" customWidth="1"/>
    <col min="64" max="64" width="9.140625" style="32" customWidth="1"/>
    <col min="67" max="67" width="9.140625" style="32"/>
    <col min="68" max="68" width="9.140625" style="33"/>
    <col min="69" max="69" width="9.140625" style="34"/>
  </cols>
  <sheetData>
    <row r="1" spans="1:69" s="46" customFormat="1" ht="26.25" thickTop="1" thickBot="1" x14ac:dyDescent="0.3">
      <c r="A1" s="1"/>
      <c r="B1" s="2" t="s">
        <v>0</v>
      </c>
      <c r="C1" s="3" t="s">
        <v>1</v>
      </c>
      <c r="D1" s="4"/>
      <c r="E1" s="5"/>
      <c r="F1" s="3" t="s">
        <v>2</v>
      </c>
      <c r="G1" s="3"/>
      <c r="H1" s="6"/>
      <c r="I1" s="7" t="s">
        <v>3</v>
      </c>
      <c r="J1" s="3" t="s">
        <v>4</v>
      </c>
      <c r="K1" s="3"/>
      <c r="L1" s="8"/>
      <c r="M1" s="3" t="s">
        <v>5</v>
      </c>
      <c r="N1" s="3"/>
      <c r="O1" s="6"/>
      <c r="P1" s="3" t="s">
        <v>6</v>
      </c>
      <c r="Q1" s="3"/>
      <c r="R1" s="6"/>
      <c r="S1" s="8" t="s">
        <v>7</v>
      </c>
      <c r="T1" s="9" t="s">
        <v>8</v>
      </c>
      <c r="U1" s="10" t="s">
        <v>9</v>
      </c>
      <c r="V1" s="10"/>
      <c r="W1" s="11"/>
      <c r="X1" s="10" t="s">
        <v>10</v>
      </c>
      <c r="Y1" s="10"/>
      <c r="Z1" s="10"/>
      <c r="AA1" s="10"/>
      <c r="AB1" s="10"/>
      <c r="AC1" s="10"/>
      <c r="AD1" s="10"/>
      <c r="AE1" s="10" t="s">
        <v>91</v>
      </c>
      <c r="AF1" s="10"/>
      <c r="AG1" s="10"/>
      <c r="AH1" s="11" t="s">
        <v>92</v>
      </c>
      <c r="AI1" s="10" t="s">
        <v>11</v>
      </c>
      <c r="AJ1" s="10"/>
      <c r="AK1" s="11"/>
      <c r="AL1" s="12" t="s">
        <v>12</v>
      </c>
      <c r="AM1" s="13" t="s">
        <v>13</v>
      </c>
      <c r="AN1" s="13"/>
      <c r="AO1" s="14"/>
      <c r="AP1" s="13" t="s">
        <v>14</v>
      </c>
      <c r="AQ1" s="13"/>
      <c r="AR1" s="14"/>
      <c r="AS1" s="13" t="s">
        <v>15</v>
      </c>
      <c r="AT1" s="13"/>
      <c r="AU1" s="14"/>
      <c r="AV1" s="15" t="s">
        <v>16</v>
      </c>
      <c r="AW1" s="10" t="s">
        <v>17</v>
      </c>
      <c r="AX1" s="10"/>
      <c r="AY1" s="11"/>
      <c r="AZ1" s="10" t="s">
        <v>18</v>
      </c>
      <c r="BA1" s="10"/>
      <c r="BB1" s="11"/>
      <c r="BC1" s="10" t="s">
        <v>19</v>
      </c>
      <c r="BD1" s="10"/>
      <c r="BE1" s="11"/>
      <c r="BF1" s="16" t="s">
        <v>20</v>
      </c>
      <c r="BG1" s="17" t="s">
        <v>21</v>
      </c>
      <c r="BH1" s="17"/>
      <c r="BI1" s="18"/>
      <c r="BJ1" s="17" t="s">
        <v>22</v>
      </c>
      <c r="BK1" s="17"/>
      <c r="BL1" s="18"/>
      <c r="BM1" s="17" t="s">
        <v>23</v>
      </c>
      <c r="BN1" s="17"/>
      <c r="BO1" s="18"/>
      <c r="BP1" s="19" t="s">
        <v>24</v>
      </c>
      <c r="BQ1" s="20" t="s">
        <v>25</v>
      </c>
    </row>
    <row r="2" spans="1:69" s="46" customFormat="1" ht="16.5" thickTop="1" thickBot="1" x14ac:dyDescent="0.3">
      <c r="A2" s="1"/>
      <c r="B2" s="2"/>
      <c r="C2" s="3"/>
      <c r="D2" s="4"/>
      <c r="E2" s="5"/>
      <c r="F2" s="3"/>
      <c r="G2" s="3"/>
      <c r="H2" s="6"/>
      <c r="I2" s="72" t="s">
        <v>108</v>
      </c>
      <c r="J2" s="3"/>
      <c r="K2" s="3"/>
      <c r="L2" s="8" t="s">
        <v>109</v>
      </c>
      <c r="M2" s="3" t="s">
        <v>96</v>
      </c>
      <c r="N2" s="3"/>
      <c r="O2" s="6"/>
      <c r="P2" s="3" t="s">
        <v>97</v>
      </c>
      <c r="Q2" s="3"/>
      <c r="R2" s="6"/>
      <c r="S2" s="8" t="s">
        <v>110</v>
      </c>
      <c r="T2" s="9" t="s">
        <v>111</v>
      </c>
      <c r="U2" s="10"/>
      <c r="V2" s="10"/>
      <c r="W2" s="11" t="s">
        <v>112</v>
      </c>
      <c r="X2" s="10"/>
      <c r="Y2" s="10"/>
      <c r="Z2" s="10"/>
      <c r="AA2" s="10"/>
      <c r="AB2" s="10"/>
      <c r="AC2" s="10"/>
      <c r="AD2" s="10"/>
      <c r="AE2" s="10" t="s">
        <v>98</v>
      </c>
      <c r="AF2" s="10"/>
      <c r="AG2" s="10"/>
      <c r="AH2" s="11" t="s">
        <v>113</v>
      </c>
      <c r="AI2" s="10" t="s">
        <v>99</v>
      </c>
      <c r="AJ2" s="10"/>
      <c r="AK2" s="11" t="s">
        <v>114</v>
      </c>
      <c r="AL2" s="12" t="s">
        <v>115</v>
      </c>
      <c r="AM2" s="13"/>
      <c r="AN2" s="13"/>
      <c r="AO2" s="14" t="s">
        <v>116</v>
      </c>
      <c r="AP2" s="13"/>
      <c r="AQ2" s="13"/>
      <c r="AR2" s="14" t="s">
        <v>117</v>
      </c>
      <c r="AS2" s="13" t="s">
        <v>100</v>
      </c>
      <c r="AT2" s="13"/>
      <c r="AU2" s="14" t="s">
        <v>118</v>
      </c>
      <c r="AV2" s="15" t="s">
        <v>119</v>
      </c>
      <c r="AW2" s="10" t="s">
        <v>101</v>
      </c>
      <c r="AX2" s="10"/>
      <c r="AY2" s="11" t="s">
        <v>120</v>
      </c>
      <c r="AZ2" s="10" t="s">
        <v>102</v>
      </c>
      <c r="BA2" s="10"/>
      <c r="BB2" s="11" t="s">
        <v>121</v>
      </c>
      <c r="BC2" s="10" t="s">
        <v>103</v>
      </c>
      <c r="BD2" s="10"/>
      <c r="BE2" s="11" t="s">
        <v>122</v>
      </c>
      <c r="BF2" s="16" t="s">
        <v>123</v>
      </c>
      <c r="BG2" s="17" t="s">
        <v>104</v>
      </c>
      <c r="BH2" s="17"/>
      <c r="BI2" s="18" t="s">
        <v>124</v>
      </c>
      <c r="BJ2" s="17" t="s">
        <v>105</v>
      </c>
      <c r="BK2" s="17"/>
      <c r="BL2" s="18" t="s">
        <v>125</v>
      </c>
      <c r="BM2" s="17" t="s">
        <v>106</v>
      </c>
      <c r="BN2" s="17"/>
      <c r="BO2" s="18" t="s">
        <v>126</v>
      </c>
      <c r="BP2" s="19" t="s">
        <v>127</v>
      </c>
      <c r="BQ2" s="20" t="s">
        <v>25</v>
      </c>
    </row>
    <row r="3" spans="1:69" ht="26.25" thickTop="1" thickBot="1" x14ac:dyDescent="0.3">
      <c r="A3" s="21" t="s">
        <v>107</v>
      </c>
      <c r="B3" s="22" t="s">
        <v>0</v>
      </c>
      <c r="C3" t="s">
        <v>26</v>
      </c>
      <c r="D3" t="s">
        <v>27</v>
      </c>
      <c r="E3" s="23" t="s">
        <v>28</v>
      </c>
      <c r="F3" t="s">
        <v>26</v>
      </c>
      <c r="G3" t="s">
        <v>27</v>
      </c>
      <c r="H3" s="23" t="s">
        <v>28</v>
      </c>
      <c r="J3" t="s">
        <v>26</v>
      </c>
      <c r="K3" t="s">
        <v>27</v>
      </c>
      <c r="L3" s="25" t="s">
        <v>28</v>
      </c>
      <c r="M3" t="s">
        <v>26</v>
      </c>
      <c r="N3" t="s">
        <v>29</v>
      </c>
      <c r="O3" s="23" t="s">
        <v>28</v>
      </c>
      <c r="P3" t="s">
        <v>26</v>
      </c>
      <c r="Q3" t="s">
        <v>29</v>
      </c>
      <c r="R3" s="23" t="s">
        <v>28</v>
      </c>
      <c r="U3" t="s">
        <v>26</v>
      </c>
      <c r="V3" t="s">
        <v>27</v>
      </c>
      <c r="W3" s="27" t="s">
        <v>28</v>
      </c>
      <c r="X3" s="50" t="s">
        <v>84</v>
      </c>
      <c r="Y3" s="51" t="s">
        <v>85</v>
      </c>
      <c r="Z3" s="51" t="s">
        <v>86</v>
      </c>
      <c r="AA3" s="51" t="s">
        <v>87</v>
      </c>
      <c r="AB3" s="51" t="s">
        <v>88</v>
      </c>
      <c r="AC3" s="51" t="s">
        <v>89</v>
      </c>
      <c r="AD3" s="53" t="s">
        <v>90</v>
      </c>
      <c r="AE3" s="52" t="s">
        <v>93</v>
      </c>
      <c r="AF3" s="52" t="s">
        <v>29</v>
      </c>
      <c r="AG3" s="54" t="s">
        <v>94</v>
      </c>
      <c r="AH3" s="27" t="s">
        <v>28</v>
      </c>
      <c r="AI3" t="s">
        <v>26</v>
      </c>
      <c r="AJ3" t="s">
        <v>29</v>
      </c>
      <c r="AK3" s="27" t="s">
        <v>28</v>
      </c>
      <c r="AM3" t="s">
        <v>26</v>
      </c>
      <c r="AN3" t="s">
        <v>27</v>
      </c>
      <c r="AO3" s="29" t="s">
        <v>28</v>
      </c>
      <c r="AP3" t="s">
        <v>26</v>
      </c>
      <c r="AQ3" t="s">
        <v>27</v>
      </c>
      <c r="AR3" s="29" t="s">
        <v>28</v>
      </c>
      <c r="AS3" t="s">
        <v>26</v>
      </c>
      <c r="AT3" t="s">
        <v>29</v>
      </c>
      <c r="AU3" s="29" t="s">
        <v>28</v>
      </c>
      <c r="AW3" t="s">
        <v>26</v>
      </c>
      <c r="AX3" t="s">
        <v>29</v>
      </c>
      <c r="AY3" s="27" t="s">
        <v>28</v>
      </c>
      <c r="AZ3" t="s">
        <v>26</v>
      </c>
      <c r="BA3" t="s">
        <v>29</v>
      </c>
      <c r="BB3" s="27" t="s">
        <v>28</v>
      </c>
      <c r="BC3" t="s">
        <v>26</v>
      </c>
      <c r="BD3" t="s">
        <v>29</v>
      </c>
      <c r="BE3" s="27" t="s">
        <v>28</v>
      </c>
      <c r="BG3" t="s">
        <v>26</v>
      </c>
      <c r="BH3" t="s">
        <v>29</v>
      </c>
      <c r="BI3" s="32" t="s">
        <v>28</v>
      </c>
      <c r="BJ3" t="s">
        <v>26</v>
      </c>
      <c r="BK3" t="s">
        <v>29</v>
      </c>
      <c r="BL3" s="32" t="s">
        <v>28</v>
      </c>
      <c r="BM3" t="s">
        <v>26</v>
      </c>
      <c r="BN3" t="s">
        <v>29</v>
      </c>
      <c r="BO3" s="32" t="s">
        <v>28</v>
      </c>
    </row>
    <row r="4" spans="1:69" ht="16.5" thickTop="1" thickBot="1" x14ac:dyDescent="0.3">
      <c r="A4" s="49" t="s">
        <v>30</v>
      </c>
      <c r="B4">
        <v>312</v>
      </c>
      <c r="C4">
        <v>60</v>
      </c>
      <c r="D4">
        <v>60</v>
      </c>
      <c r="E4" s="23">
        <v>1</v>
      </c>
      <c r="F4">
        <v>29</v>
      </c>
      <c r="G4">
        <v>33</v>
      </c>
      <c r="H4" s="47">
        <f t="shared" ref="H4:H57" si="0">(F4/G4)*0.6+0.4</f>
        <v>0.92727272727272725</v>
      </c>
      <c r="I4" s="48">
        <f t="shared" ref="I4:I34" si="1">0.5*(E4+H4)*100</f>
        <v>96.36363636363636</v>
      </c>
      <c r="J4">
        <v>3</v>
      </c>
      <c r="K4">
        <v>4</v>
      </c>
      <c r="L4" s="25">
        <f>J4*30</f>
        <v>90</v>
      </c>
      <c r="M4">
        <v>130</v>
      </c>
      <c r="N4">
        <v>133</v>
      </c>
      <c r="O4" s="35">
        <f t="shared" ref="O4:O57" si="2">M4/N4</f>
        <v>0.97744360902255634</v>
      </c>
      <c r="P4" s="60">
        <v>149</v>
      </c>
      <c r="Q4" s="60">
        <v>155</v>
      </c>
      <c r="R4" s="35">
        <f t="shared" ref="R4:R57" si="3">P4/Q4</f>
        <v>0.96129032258064517</v>
      </c>
      <c r="S4" s="36">
        <f t="shared" ref="S4:S22" si="4">(O4+R4)*0.5*100</f>
        <v>96.936696580160074</v>
      </c>
      <c r="T4" s="37">
        <f t="shared" ref="T4:T22" si="5">I4*0.3+L4*0.3+S4*0.4</f>
        <v>94.68376954115493</v>
      </c>
      <c r="U4">
        <v>4</v>
      </c>
      <c r="V4">
        <v>5</v>
      </c>
      <c r="W4" s="27">
        <v>80</v>
      </c>
      <c r="X4">
        <v>8</v>
      </c>
      <c r="Y4">
        <v>0</v>
      </c>
      <c r="Z4">
        <v>0</v>
      </c>
      <c r="AA4">
        <v>2</v>
      </c>
      <c r="AB4">
        <v>10</v>
      </c>
      <c r="AC4">
        <v>42</v>
      </c>
      <c r="AD4" s="55">
        <f t="shared" ref="AD4:AD57" si="6">(X4*0+Y4*10+Z4*20+AA4*40+AB4*60+AC4*100)/(X4+Y4+Z4+AA4+AB4+AC4)</f>
        <v>78.709677419354833</v>
      </c>
      <c r="AE4">
        <v>301</v>
      </c>
      <c r="AF4">
        <v>312</v>
      </c>
      <c r="AG4" s="54">
        <f t="shared" ref="AG4:AG57" si="7">AE4/AF4*100</f>
        <v>96.474358974358978</v>
      </c>
      <c r="AH4" s="38">
        <f t="shared" ref="AH4:AH57" si="8">(AD4+AG4)/2</f>
        <v>87.592018196856912</v>
      </c>
      <c r="AI4">
        <v>293</v>
      </c>
      <c r="AJ4">
        <v>312</v>
      </c>
      <c r="AK4" s="38">
        <f t="shared" ref="AK4:AK57" si="9">AI4/AJ4*100</f>
        <v>93.910256410256409</v>
      </c>
      <c r="AL4" s="39">
        <f t="shared" ref="AL4:AL57" si="10">W4*0.3+AH4*0.4+AK4*0.3</f>
        <v>87.20988420181969</v>
      </c>
      <c r="AM4">
        <v>4</v>
      </c>
      <c r="AN4">
        <v>5</v>
      </c>
      <c r="AO4" s="29">
        <f t="shared" ref="AO4:AO57" si="11">AM4*20</f>
        <v>80</v>
      </c>
      <c r="AP4">
        <v>3</v>
      </c>
      <c r="AQ4">
        <v>5</v>
      </c>
      <c r="AR4" s="29">
        <f t="shared" ref="AR4:AR57" si="12">AP4*20</f>
        <v>60</v>
      </c>
      <c r="AS4">
        <v>48</v>
      </c>
      <c r="AT4">
        <v>52</v>
      </c>
      <c r="AU4" s="40">
        <f t="shared" ref="AU4:AU57" si="13">AS4/AT4*100</f>
        <v>92.307692307692307</v>
      </c>
      <c r="AV4" s="41">
        <f t="shared" ref="AV4:AV57" si="14">AO4*0.3+AR4*0.4+AU4*0.3</f>
        <v>75.692307692307693</v>
      </c>
      <c r="AW4">
        <v>188</v>
      </c>
      <c r="AX4">
        <v>191</v>
      </c>
      <c r="AY4" s="38">
        <f t="shared" ref="AY4:AY57" si="15">AW4/AX4*100</f>
        <v>98.429319371727757</v>
      </c>
      <c r="AZ4">
        <v>314</v>
      </c>
      <c r="BA4">
        <v>312</v>
      </c>
      <c r="BB4" s="38">
        <f t="shared" ref="BB4:BB57" si="16">AZ4/BA4*100</f>
        <v>100.64102564102564</v>
      </c>
      <c r="BC4">
        <v>114</v>
      </c>
      <c r="BD4">
        <v>120</v>
      </c>
      <c r="BE4" s="38">
        <f t="shared" ref="BE4:BE57" si="17">BC4/BD4*100</f>
        <v>95</v>
      </c>
      <c r="BF4" s="42">
        <f t="shared" ref="BF4:BF57" si="18">AY4*0.4+BB4*0.4+BE4*0.2</f>
        <v>98.628138005101363</v>
      </c>
      <c r="BG4">
        <v>297</v>
      </c>
      <c r="BH4">
        <v>312</v>
      </c>
      <c r="BI4" s="43">
        <f t="shared" ref="BI4:BI57" si="19">BG4/BH4*100</f>
        <v>95.192307692307693</v>
      </c>
      <c r="BJ4">
        <v>297</v>
      </c>
      <c r="BK4">
        <v>312</v>
      </c>
      <c r="BL4" s="43">
        <f t="shared" ref="BL4:BL57" si="20">BJ4/BK4*100</f>
        <v>95.192307692307693</v>
      </c>
      <c r="BM4">
        <v>295</v>
      </c>
      <c r="BN4">
        <v>312</v>
      </c>
      <c r="BO4" s="43">
        <f t="shared" ref="BO4:BO57" si="21">BM4/BN4*100</f>
        <v>94.551282051282044</v>
      </c>
      <c r="BP4" s="44">
        <f t="shared" ref="BP4:BP57" si="22">BI4*0.3+BL4*0.2+BO4*0.5</f>
        <v>94.871794871794862</v>
      </c>
      <c r="BQ4" s="45">
        <f t="shared" ref="BQ4:BQ57" si="23">(T4+AL4+AV4+BF4+BP4)/5</f>
        <v>90.217178862435702</v>
      </c>
    </row>
    <row r="5" spans="1:69" ht="26.25" thickBot="1" x14ac:dyDescent="0.3">
      <c r="A5" s="49" t="s">
        <v>31</v>
      </c>
      <c r="B5">
        <v>0</v>
      </c>
      <c r="C5">
        <v>60</v>
      </c>
      <c r="D5">
        <v>60</v>
      </c>
      <c r="E5" s="23">
        <v>1</v>
      </c>
      <c r="F5">
        <v>30</v>
      </c>
      <c r="G5">
        <v>33</v>
      </c>
      <c r="H5" s="47">
        <f t="shared" si="0"/>
        <v>0.94545454545454544</v>
      </c>
      <c r="I5" s="48">
        <f t="shared" si="1"/>
        <v>97.272727272727266</v>
      </c>
      <c r="J5">
        <v>2</v>
      </c>
      <c r="K5">
        <v>4</v>
      </c>
      <c r="L5" s="25">
        <f t="shared" ref="L5:L57" si="24">J5*30</f>
        <v>60</v>
      </c>
      <c r="M5">
        <v>0</v>
      </c>
      <c r="N5">
        <v>0</v>
      </c>
      <c r="O5" s="35" t="e">
        <f t="shared" si="2"/>
        <v>#DIV/0!</v>
      </c>
      <c r="P5">
        <v>0</v>
      </c>
      <c r="Q5">
        <v>0</v>
      </c>
      <c r="R5" s="35" t="e">
        <f t="shared" si="3"/>
        <v>#DIV/0!</v>
      </c>
      <c r="S5" s="36" t="e">
        <f t="shared" si="4"/>
        <v>#DIV/0!</v>
      </c>
      <c r="T5" s="37" t="e">
        <f t="shared" si="5"/>
        <v>#DIV/0!</v>
      </c>
      <c r="U5">
        <v>6</v>
      </c>
      <c r="V5">
        <v>5</v>
      </c>
      <c r="W5" s="27">
        <v>100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s="55" t="e">
        <f t="shared" si="6"/>
        <v>#DIV/0!</v>
      </c>
      <c r="AE5">
        <v>0</v>
      </c>
      <c r="AF5">
        <v>0</v>
      </c>
      <c r="AG5" s="54" t="e">
        <f t="shared" si="7"/>
        <v>#DIV/0!</v>
      </c>
      <c r="AH5" s="38" t="e">
        <f t="shared" si="8"/>
        <v>#DIV/0!</v>
      </c>
      <c r="AI5">
        <v>0</v>
      </c>
      <c r="AJ5">
        <v>0</v>
      </c>
      <c r="AK5" s="38" t="e">
        <f t="shared" si="9"/>
        <v>#DIV/0!</v>
      </c>
      <c r="AL5" s="39" t="e">
        <f t="shared" si="10"/>
        <v>#DIV/0!</v>
      </c>
      <c r="AM5">
        <v>4</v>
      </c>
      <c r="AN5">
        <v>5</v>
      </c>
      <c r="AO5" s="29">
        <f t="shared" si="11"/>
        <v>80</v>
      </c>
      <c r="AP5">
        <v>3</v>
      </c>
      <c r="AQ5">
        <v>5</v>
      </c>
      <c r="AR5" s="29">
        <f t="shared" si="12"/>
        <v>60</v>
      </c>
      <c r="AS5">
        <v>0</v>
      </c>
      <c r="AT5">
        <v>0</v>
      </c>
      <c r="AU5" s="40" t="e">
        <f t="shared" si="13"/>
        <v>#DIV/0!</v>
      </c>
      <c r="AV5" s="41" t="e">
        <f t="shared" si="14"/>
        <v>#DIV/0!</v>
      </c>
      <c r="AW5">
        <v>0</v>
      </c>
      <c r="AX5">
        <v>0</v>
      </c>
      <c r="AY5" s="38" t="e">
        <f t="shared" si="15"/>
        <v>#DIV/0!</v>
      </c>
      <c r="AZ5">
        <v>0</v>
      </c>
      <c r="BA5">
        <v>0</v>
      </c>
      <c r="BB5" s="38" t="e">
        <f t="shared" si="16"/>
        <v>#DIV/0!</v>
      </c>
      <c r="BC5">
        <v>0</v>
      </c>
      <c r="BD5">
        <v>0</v>
      </c>
      <c r="BE5" s="38" t="e">
        <f t="shared" si="17"/>
        <v>#DIV/0!</v>
      </c>
      <c r="BF5" s="42" t="e">
        <f t="shared" si="18"/>
        <v>#DIV/0!</v>
      </c>
      <c r="BG5">
        <v>0</v>
      </c>
      <c r="BH5">
        <v>0</v>
      </c>
      <c r="BI5" s="43" t="e">
        <f t="shared" si="19"/>
        <v>#DIV/0!</v>
      </c>
      <c r="BJ5">
        <v>0</v>
      </c>
      <c r="BK5">
        <v>0</v>
      </c>
      <c r="BL5" s="43" t="e">
        <f t="shared" si="20"/>
        <v>#DIV/0!</v>
      </c>
      <c r="BM5">
        <v>0</v>
      </c>
      <c r="BN5">
        <v>0</v>
      </c>
      <c r="BO5" s="43" t="e">
        <f t="shared" si="21"/>
        <v>#DIV/0!</v>
      </c>
      <c r="BP5" s="44" t="e">
        <f t="shared" si="22"/>
        <v>#DIV/0!</v>
      </c>
      <c r="BQ5" s="45" t="e">
        <f t="shared" si="23"/>
        <v>#DIV/0!</v>
      </c>
    </row>
    <row r="6" spans="1:69" ht="15.75" thickBot="1" x14ac:dyDescent="0.3">
      <c r="A6" s="49" t="s">
        <v>32</v>
      </c>
      <c r="B6">
        <v>473</v>
      </c>
      <c r="C6">
        <v>60</v>
      </c>
      <c r="D6">
        <v>60</v>
      </c>
      <c r="E6" s="23">
        <v>1</v>
      </c>
      <c r="F6">
        <v>32</v>
      </c>
      <c r="G6">
        <v>33</v>
      </c>
      <c r="H6" s="47">
        <f t="shared" si="0"/>
        <v>0.98181818181818181</v>
      </c>
      <c r="I6" s="48">
        <f t="shared" si="1"/>
        <v>99.090909090909093</v>
      </c>
      <c r="J6">
        <v>4</v>
      </c>
      <c r="K6">
        <v>4</v>
      </c>
      <c r="L6" s="25">
        <v>100</v>
      </c>
      <c r="M6">
        <v>258</v>
      </c>
      <c r="N6">
        <v>260</v>
      </c>
      <c r="O6" s="35">
        <f t="shared" si="2"/>
        <v>0.99230769230769234</v>
      </c>
      <c r="P6" s="60">
        <v>144</v>
      </c>
      <c r="Q6" s="60">
        <v>155</v>
      </c>
      <c r="R6" s="35">
        <f t="shared" si="3"/>
        <v>0.92903225806451617</v>
      </c>
      <c r="S6" s="36">
        <f t="shared" si="4"/>
        <v>96.066997518610435</v>
      </c>
      <c r="T6" s="37">
        <f t="shared" si="5"/>
        <v>98.154071734716894</v>
      </c>
      <c r="X6">
        <v>13</v>
      </c>
      <c r="Y6">
        <v>2</v>
      </c>
      <c r="Z6">
        <v>3</v>
      </c>
      <c r="AA6">
        <v>5</v>
      </c>
      <c r="AB6">
        <v>17</v>
      </c>
      <c r="AC6">
        <v>53</v>
      </c>
      <c r="AD6" s="55">
        <f t="shared" si="6"/>
        <v>70.967741935483872</v>
      </c>
      <c r="AE6">
        <v>372</v>
      </c>
      <c r="AF6">
        <v>473</v>
      </c>
      <c r="AG6" s="54">
        <f t="shared" si="7"/>
        <v>78.646934460887948</v>
      </c>
      <c r="AH6" s="38">
        <f t="shared" si="8"/>
        <v>74.807338198185903</v>
      </c>
      <c r="AI6">
        <v>412</v>
      </c>
      <c r="AJ6">
        <v>473</v>
      </c>
      <c r="AK6" s="38">
        <f t="shared" si="9"/>
        <v>87.103594080338269</v>
      </c>
      <c r="AL6" s="39">
        <f t="shared" si="10"/>
        <v>56.054013503375842</v>
      </c>
      <c r="AM6">
        <v>4</v>
      </c>
      <c r="AN6">
        <v>5</v>
      </c>
      <c r="AO6" s="29">
        <f t="shared" si="11"/>
        <v>80</v>
      </c>
      <c r="AP6">
        <v>4</v>
      </c>
      <c r="AQ6">
        <v>5</v>
      </c>
      <c r="AR6" s="29">
        <f t="shared" si="12"/>
        <v>80</v>
      </c>
      <c r="AS6">
        <v>123</v>
      </c>
      <c r="AT6">
        <v>128</v>
      </c>
      <c r="AU6" s="40">
        <f t="shared" si="13"/>
        <v>96.09375</v>
      </c>
      <c r="AV6" s="41">
        <f t="shared" si="14"/>
        <v>84.828125</v>
      </c>
      <c r="AW6">
        <v>97</v>
      </c>
      <c r="AX6">
        <v>97</v>
      </c>
      <c r="AY6" s="38">
        <f t="shared" si="15"/>
        <v>100</v>
      </c>
      <c r="AZ6">
        <v>454</v>
      </c>
      <c r="BA6">
        <v>473</v>
      </c>
      <c r="BB6" s="38">
        <f t="shared" si="16"/>
        <v>95.983086680761105</v>
      </c>
      <c r="BC6">
        <v>119</v>
      </c>
      <c r="BD6">
        <v>121</v>
      </c>
      <c r="BE6" s="38">
        <f t="shared" si="17"/>
        <v>98.347107438016536</v>
      </c>
      <c r="BF6" s="42">
        <f t="shared" si="18"/>
        <v>98.06265615990776</v>
      </c>
      <c r="BG6">
        <v>437</v>
      </c>
      <c r="BH6">
        <v>473</v>
      </c>
      <c r="BI6" s="43">
        <f t="shared" si="19"/>
        <v>92.389006342494724</v>
      </c>
      <c r="BJ6">
        <v>452</v>
      </c>
      <c r="BK6">
        <v>473</v>
      </c>
      <c r="BL6" s="43">
        <f t="shared" si="20"/>
        <v>95.560253699788589</v>
      </c>
      <c r="BM6">
        <v>444</v>
      </c>
      <c r="BN6">
        <v>473</v>
      </c>
      <c r="BO6" s="43">
        <f t="shared" si="21"/>
        <v>93.868921775898514</v>
      </c>
      <c r="BP6" s="44">
        <f t="shared" si="22"/>
        <v>93.763213530655392</v>
      </c>
      <c r="BQ6" s="45">
        <f t="shared" si="23"/>
        <v>86.172415985731178</v>
      </c>
    </row>
    <row r="7" spans="1:69" ht="15.75" thickBot="1" x14ac:dyDescent="0.3">
      <c r="A7" s="49" t="s">
        <v>33</v>
      </c>
      <c r="B7">
        <v>506</v>
      </c>
      <c r="C7">
        <v>60</v>
      </c>
      <c r="D7">
        <v>60</v>
      </c>
      <c r="E7" s="23">
        <v>1</v>
      </c>
      <c r="F7">
        <v>21</v>
      </c>
      <c r="G7">
        <v>33</v>
      </c>
      <c r="H7" s="47">
        <f t="shared" si="0"/>
        <v>0.78181818181818175</v>
      </c>
      <c r="I7" s="48">
        <f t="shared" si="1"/>
        <v>89.090909090909093</v>
      </c>
      <c r="J7">
        <v>3</v>
      </c>
      <c r="K7">
        <v>4</v>
      </c>
      <c r="L7" s="25">
        <f t="shared" si="24"/>
        <v>90</v>
      </c>
      <c r="M7">
        <v>268</v>
      </c>
      <c r="N7">
        <v>276</v>
      </c>
      <c r="O7" s="35">
        <f t="shared" si="2"/>
        <v>0.97101449275362317</v>
      </c>
      <c r="P7" s="60">
        <v>207</v>
      </c>
      <c r="Q7" s="60">
        <v>216</v>
      </c>
      <c r="R7" s="35">
        <f t="shared" si="3"/>
        <v>0.95833333333333337</v>
      </c>
      <c r="S7" s="36">
        <f t="shared" si="4"/>
        <v>96.467391304347828</v>
      </c>
      <c r="T7" s="37">
        <f t="shared" si="5"/>
        <v>92.314229249011859</v>
      </c>
      <c r="U7">
        <v>4</v>
      </c>
      <c r="V7">
        <v>5</v>
      </c>
      <c r="W7" s="27">
        <v>80</v>
      </c>
      <c r="X7">
        <v>10</v>
      </c>
      <c r="Y7">
        <v>7</v>
      </c>
      <c r="Z7">
        <v>12</v>
      </c>
      <c r="AA7">
        <v>11</v>
      </c>
      <c r="AB7">
        <v>34</v>
      </c>
      <c r="AC7">
        <v>60</v>
      </c>
      <c r="AD7" s="55">
        <f t="shared" si="6"/>
        <v>65.597014925373131</v>
      </c>
      <c r="AE7">
        <v>441</v>
      </c>
      <c r="AF7">
        <v>506</v>
      </c>
      <c r="AG7" s="54">
        <f t="shared" si="7"/>
        <v>87.154150197628454</v>
      </c>
      <c r="AH7" s="38">
        <f t="shared" si="8"/>
        <v>76.375582561500792</v>
      </c>
      <c r="AI7">
        <v>457</v>
      </c>
      <c r="AJ7">
        <v>506</v>
      </c>
      <c r="AK7" s="38">
        <f t="shared" si="9"/>
        <v>90.316205533596843</v>
      </c>
      <c r="AL7" s="39">
        <f t="shared" si="10"/>
        <v>81.645094684679364</v>
      </c>
      <c r="AM7">
        <v>4</v>
      </c>
      <c r="AN7">
        <v>5</v>
      </c>
      <c r="AO7" s="29">
        <f t="shared" si="11"/>
        <v>80</v>
      </c>
      <c r="AP7">
        <v>4</v>
      </c>
      <c r="AQ7">
        <v>5</v>
      </c>
      <c r="AR7" s="29">
        <f t="shared" si="12"/>
        <v>80</v>
      </c>
      <c r="AS7">
        <v>63</v>
      </c>
      <c r="AT7">
        <v>65</v>
      </c>
      <c r="AU7" s="40">
        <f t="shared" si="13"/>
        <v>96.92307692307692</v>
      </c>
      <c r="AV7" s="41">
        <f t="shared" si="14"/>
        <v>85.076923076923066</v>
      </c>
      <c r="AW7">
        <v>222</v>
      </c>
      <c r="AX7">
        <v>223</v>
      </c>
      <c r="AY7" s="38">
        <f t="shared" si="15"/>
        <v>99.551569506726452</v>
      </c>
      <c r="AZ7">
        <v>460</v>
      </c>
      <c r="BA7">
        <v>506</v>
      </c>
      <c r="BB7" s="38">
        <f t="shared" si="16"/>
        <v>90.909090909090907</v>
      </c>
      <c r="BC7">
        <v>125</v>
      </c>
      <c r="BD7">
        <v>127</v>
      </c>
      <c r="BE7" s="38">
        <f t="shared" si="17"/>
        <v>98.425196850393704</v>
      </c>
      <c r="BF7" s="42">
        <f t="shared" si="18"/>
        <v>95.869303536405695</v>
      </c>
      <c r="BG7">
        <v>466</v>
      </c>
      <c r="BH7">
        <v>506</v>
      </c>
      <c r="BI7" s="43">
        <f t="shared" si="19"/>
        <v>92.094861660079047</v>
      </c>
      <c r="BJ7">
        <v>470</v>
      </c>
      <c r="BK7">
        <v>506</v>
      </c>
      <c r="BL7" s="43">
        <f t="shared" si="20"/>
        <v>92.885375494071141</v>
      </c>
      <c r="BM7">
        <v>475</v>
      </c>
      <c r="BN7">
        <v>506</v>
      </c>
      <c r="BO7" s="43">
        <f t="shared" si="21"/>
        <v>93.873517786561266</v>
      </c>
      <c r="BP7" s="44">
        <f t="shared" si="22"/>
        <v>93.142292490118578</v>
      </c>
      <c r="BQ7" s="45">
        <f t="shared" si="23"/>
        <v>89.609568607427704</v>
      </c>
    </row>
    <row r="8" spans="1:69" ht="15.75" thickBot="1" x14ac:dyDescent="0.3">
      <c r="A8" s="49" t="s">
        <v>34</v>
      </c>
      <c r="B8">
        <v>243</v>
      </c>
      <c r="C8">
        <v>60</v>
      </c>
      <c r="D8">
        <v>60</v>
      </c>
      <c r="E8" s="23">
        <v>1</v>
      </c>
      <c r="F8">
        <v>32</v>
      </c>
      <c r="G8">
        <v>33</v>
      </c>
      <c r="H8" s="47">
        <f t="shared" si="0"/>
        <v>0.98181818181818181</v>
      </c>
      <c r="I8" s="48">
        <f t="shared" si="1"/>
        <v>99.090909090909093</v>
      </c>
      <c r="J8">
        <v>4</v>
      </c>
      <c r="K8">
        <v>4</v>
      </c>
      <c r="L8" s="25">
        <v>100</v>
      </c>
      <c r="M8">
        <v>114</v>
      </c>
      <c r="N8">
        <v>115</v>
      </c>
      <c r="O8" s="35">
        <f t="shared" si="2"/>
        <v>0.99130434782608701</v>
      </c>
      <c r="P8" s="60">
        <v>76</v>
      </c>
      <c r="Q8" s="60">
        <v>79</v>
      </c>
      <c r="R8" s="35">
        <f t="shared" si="3"/>
        <v>0.96202531645569622</v>
      </c>
      <c r="S8" s="36">
        <f t="shared" si="4"/>
        <v>97.666483214089155</v>
      </c>
      <c r="T8" s="37">
        <f t="shared" si="5"/>
        <v>98.793866012908381</v>
      </c>
      <c r="U8">
        <v>6</v>
      </c>
      <c r="V8">
        <v>5</v>
      </c>
      <c r="W8" s="27">
        <v>100</v>
      </c>
      <c r="X8">
        <v>5</v>
      </c>
      <c r="Y8">
        <v>4</v>
      </c>
      <c r="Z8">
        <v>4</v>
      </c>
      <c r="AA8">
        <v>2</v>
      </c>
      <c r="AB8">
        <v>16</v>
      </c>
      <c r="AC8">
        <v>27</v>
      </c>
      <c r="AD8" s="55">
        <f t="shared" si="6"/>
        <v>66.551724137931032</v>
      </c>
      <c r="AE8">
        <v>207</v>
      </c>
      <c r="AF8">
        <v>243</v>
      </c>
      <c r="AG8" s="54">
        <f t="shared" si="7"/>
        <v>85.18518518518519</v>
      </c>
      <c r="AH8" s="38">
        <f t="shared" si="8"/>
        <v>75.868454661558104</v>
      </c>
      <c r="AI8">
        <v>218</v>
      </c>
      <c r="AJ8">
        <v>243</v>
      </c>
      <c r="AK8" s="38">
        <f t="shared" si="9"/>
        <v>89.711934156378604</v>
      </c>
      <c r="AL8" s="39">
        <f t="shared" si="10"/>
        <v>87.260962111536827</v>
      </c>
      <c r="AM8">
        <v>5</v>
      </c>
      <c r="AN8">
        <v>5</v>
      </c>
      <c r="AO8" s="29">
        <f t="shared" si="11"/>
        <v>100</v>
      </c>
      <c r="AP8">
        <v>3</v>
      </c>
      <c r="AQ8">
        <v>5</v>
      </c>
      <c r="AR8" s="29">
        <f t="shared" si="12"/>
        <v>60</v>
      </c>
      <c r="AS8">
        <v>61</v>
      </c>
      <c r="AT8">
        <v>66</v>
      </c>
      <c r="AU8" s="40">
        <f t="shared" si="13"/>
        <v>92.424242424242422</v>
      </c>
      <c r="AV8" s="41">
        <f t="shared" si="14"/>
        <v>81.72727272727272</v>
      </c>
      <c r="AW8">
        <v>69</v>
      </c>
      <c r="AX8">
        <v>70</v>
      </c>
      <c r="AY8" s="38">
        <f t="shared" si="15"/>
        <v>98.571428571428584</v>
      </c>
      <c r="AZ8">
        <v>222</v>
      </c>
      <c r="BA8">
        <v>243</v>
      </c>
      <c r="BB8" s="38">
        <f t="shared" si="16"/>
        <v>91.358024691358025</v>
      </c>
      <c r="BC8">
        <v>55</v>
      </c>
      <c r="BD8">
        <v>57</v>
      </c>
      <c r="BE8" s="38">
        <f t="shared" si="17"/>
        <v>96.491228070175438</v>
      </c>
      <c r="BF8" s="42">
        <f t="shared" si="18"/>
        <v>95.270026919149728</v>
      </c>
      <c r="BG8">
        <v>206</v>
      </c>
      <c r="BH8">
        <v>243</v>
      </c>
      <c r="BI8" s="43">
        <f t="shared" si="19"/>
        <v>84.773662551440339</v>
      </c>
      <c r="BJ8">
        <v>222</v>
      </c>
      <c r="BK8">
        <v>243</v>
      </c>
      <c r="BL8" s="43">
        <f t="shared" si="20"/>
        <v>91.358024691358025</v>
      </c>
      <c r="BM8">
        <v>217</v>
      </c>
      <c r="BN8">
        <v>243</v>
      </c>
      <c r="BO8" s="43">
        <f t="shared" si="21"/>
        <v>89.300411522633752</v>
      </c>
      <c r="BP8" s="44">
        <f t="shared" si="22"/>
        <v>88.353909465020593</v>
      </c>
      <c r="BQ8" s="45">
        <f t="shared" si="23"/>
        <v>90.28120744717765</v>
      </c>
    </row>
    <row r="9" spans="1:69" ht="15.75" thickBot="1" x14ac:dyDescent="0.3">
      <c r="A9" s="49" t="s">
        <v>35</v>
      </c>
      <c r="B9">
        <v>173</v>
      </c>
      <c r="C9">
        <v>60</v>
      </c>
      <c r="D9">
        <v>60</v>
      </c>
      <c r="E9" s="23">
        <v>1</v>
      </c>
      <c r="F9">
        <v>32</v>
      </c>
      <c r="G9">
        <v>33</v>
      </c>
      <c r="H9" s="47">
        <f t="shared" si="0"/>
        <v>0.98181818181818181</v>
      </c>
      <c r="I9" s="48">
        <f t="shared" si="1"/>
        <v>99.090909090909093</v>
      </c>
      <c r="J9">
        <v>4</v>
      </c>
      <c r="K9">
        <v>4</v>
      </c>
      <c r="L9" s="25">
        <v>100</v>
      </c>
      <c r="M9">
        <v>83</v>
      </c>
      <c r="N9">
        <v>88</v>
      </c>
      <c r="O9" s="35">
        <f t="shared" si="2"/>
        <v>0.94318181818181823</v>
      </c>
      <c r="P9" s="60">
        <v>58</v>
      </c>
      <c r="Q9" s="60">
        <v>61</v>
      </c>
      <c r="R9" s="35">
        <f t="shared" si="3"/>
        <v>0.95081967213114749</v>
      </c>
      <c r="S9" s="36">
        <f t="shared" si="4"/>
        <v>94.700074515648282</v>
      </c>
      <c r="T9" s="37">
        <f t="shared" si="5"/>
        <v>97.607302533532049</v>
      </c>
      <c r="U9">
        <v>4</v>
      </c>
      <c r="V9">
        <v>5</v>
      </c>
      <c r="W9" s="27">
        <v>80</v>
      </c>
      <c r="X9">
        <v>7</v>
      </c>
      <c r="Y9">
        <v>0</v>
      </c>
      <c r="Z9">
        <v>0</v>
      </c>
      <c r="AA9">
        <v>3</v>
      </c>
      <c r="AB9">
        <v>12</v>
      </c>
      <c r="AC9">
        <v>39</v>
      </c>
      <c r="AD9" s="55">
        <f t="shared" si="6"/>
        <v>77.704918032786878</v>
      </c>
      <c r="AE9">
        <v>169</v>
      </c>
      <c r="AF9">
        <v>173</v>
      </c>
      <c r="AG9" s="54">
        <f t="shared" si="7"/>
        <v>97.687861271676297</v>
      </c>
      <c r="AH9" s="38">
        <f t="shared" si="8"/>
        <v>87.696389652231588</v>
      </c>
      <c r="AI9">
        <v>150</v>
      </c>
      <c r="AJ9">
        <v>173</v>
      </c>
      <c r="AK9" s="38">
        <f t="shared" si="9"/>
        <v>86.705202312138724</v>
      </c>
      <c r="AL9" s="39">
        <f t="shared" si="10"/>
        <v>85.090116554534248</v>
      </c>
      <c r="AM9">
        <v>4</v>
      </c>
      <c r="AN9">
        <v>5</v>
      </c>
      <c r="AO9" s="29">
        <f t="shared" si="11"/>
        <v>80</v>
      </c>
      <c r="AP9">
        <v>3</v>
      </c>
      <c r="AQ9">
        <v>5</v>
      </c>
      <c r="AR9" s="29">
        <f t="shared" si="12"/>
        <v>60</v>
      </c>
      <c r="AS9">
        <v>70</v>
      </c>
      <c r="AT9">
        <v>70</v>
      </c>
      <c r="AU9" s="40">
        <f t="shared" si="13"/>
        <v>100</v>
      </c>
      <c r="AV9" s="41">
        <f t="shared" si="14"/>
        <v>78</v>
      </c>
      <c r="AW9">
        <v>78</v>
      </c>
      <c r="AX9">
        <v>78</v>
      </c>
      <c r="AY9" s="38">
        <f t="shared" si="15"/>
        <v>100</v>
      </c>
      <c r="AZ9">
        <v>167</v>
      </c>
      <c r="BA9">
        <v>173</v>
      </c>
      <c r="BB9" s="38">
        <f t="shared" si="16"/>
        <v>96.531791907514446</v>
      </c>
      <c r="BC9">
        <v>38</v>
      </c>
      <c r="BD9">
        <v>39</v>
      </c>
      <c r="BE9" s="38">
        <f t="shared" si="17"/>
        <v>97.435897435897431</v>
      </c>
      <c r="BF9" s="42">
        <f t="shared" si="18"/>
        <v>98.099896250185267</v>
      </c>
      <c r="BG9">
        <v>164</v>
      </c>
      <c r="BH9">
        <v>173</v>
      </c>
      <c r="BI9" s="43">
        <f t="shared" si="19"/>
        <v>94.797687861271669</v>
      </c>
      <c r="BJ9">
        <v>159</v>
      </c>
      <c r="BK9">
        <v>173</v>
      </c>
      <c r="BL9" s="43">
        <f t="shared" si="20"/>
        <v>91.907514450867055</v>
      </c>
      <c r="BM9">
        <v>168</v>
      </c>
      <c r="BN9">
        <v>173</v>
      </c>
      <c r="BO9" s="43">
        <f t="shared" si="21"/>
        <v>97.109826589595372</v>
      </c>
      <c r="BP9" s="44">
        <f t="shared" si="22"/>
        <v>95.375722543352595</v>
      </c>
      <c r="BQ9" s="45">
        <f t="shared" si="23"/>
        <v>90.834607576320835</v>
      </c>
    </row>
    <row r="10" spans="1:69" ht="15.75" thickBot="1" x14ac:dyDescent="0.3">
      <c r="A10" s="49" t="s">
        <v>36</v>
      </c>
      <c r="B10">
        <v>249</v>
      </c>
      <c r="C10">
        <v>60</v>
      </c>
      <c r="D10">
        <v>60</v>
      </c>
      <c r="E10" s="23">
        <v>1</v>
      </c>
      <c r="F10">
        <v>32</v>
      </c>
      <c r="G10">
        <v>33</v>
      </c>
      <c r="H10" s="47">
        <f t="shared" si="0"/>
        <v>0.98181818181818181</v>
      </c>
      <c r="I10" s="48">
        <f t="shared" si="1"/>
        <v>99.090909090909093</v>
      </c>
      <c r="J10">
        <v>4</v>
      </c>
      <c r="K10">
        <v>4</v>
      </c>
      <c r="L10" s="25">
        <v>100</v>
      </c>
      <c r="M10">
        <v>121</v>
      </c>
      <c r="N10">
        <v>128</v>
      </c>
      <c r="O10" s="35">
        <f t="shared" si="2"/>
        <v>0.9453125</v>
      </c>
      <c r="P10" s="60">
        <v>102</v>
      </c>
      <c r="Q10" s="60">
        <v>105</v>
      </c>
      <c r="R10" s="35">
        <f t="shared" si="3"/>
        <v>0.97142857142857142</v>
      </c>
      <c r="S10" s="36">
        <f t="shared" si="4"/>
        <v>95.837053571428584</v>
      </c>
      <c r="T10" s="37">
        <f t="shared" si="5"/>
        <v>98.062094155844164</v>
      </c>
      <c r="U10">
        <v>4</v>
      </c>
      <c r="V10">
        <v>5</v>
      </c>
      <c r="W10" s="27">
        <v>80</v>
      </c>
      <c r="X10">
        <v>9</v>
      </c>
      <c r="Y10">
        <v>5</v>
      </c>
      <c r="Z10">
        <v>4</v>
      </c>
      <c r="AA10">
        <v>5</v>
      </c>
      <c r="AB10">
        <v>20</v>
      </c>
      <c r="AC10">
        <v>34</v>
      </c>
      <c r="AD10" s="55">
        <f t="shared" si="6"/>
        <v>64.025974025974023</v>
      </c>
      <c r="AE10">
        <v>219</v>
      </c>
      <c r="AF10">
        <v>249</v>
      </c>
      <c r="AG10" s="54">
        <f t="shared" si="7"/>
        <v>87.951807228915655</v>
      </c>
      <c r="AH10" s="38">
        <f t="shared" si="8"/>
        <v>75.988890627444846</v>
      </c>
      <c r="AI10">
        <v>233</v>
      </c>
      <c r="AJ10">
        <v>249</v>
      </c>
      <c r="AK10" s="38">
        <f t="shared" si="9"/>
        <v>93.574297188755011</v>
      </c>
      <c r="AL10" s="39">
        <f t="shared" si="10"/>
        <v>82.467845407604443</v>
      </c>
      <c r="AM10">
        <v>4</v>
      </c>
      <c r="AN10">
        <v>5</v>
      </c>
      <c r="AO10" s="29">
        <f t="shared" si="11"/>
        <v>80</v>
      </c>
      <c r="AP10">
        <v>3</v>
      </c>
      <c r="AQ10">
        <v>5</v>
      </c>
      <c r="AR10" s="29">
        <f t="shared" si="12"/>
        <v>60</v>
      </c>
      <c r="AS10">
        <v>27</v>
      </c>
      <c r="AT10">
        <v>29</v>
      </c>
      <c r="AU10" s="40">
        <f t="shared" si="13"/>
        <v>93.103448275862064</v>
      </c>
      <c r="AV10" s="41">
        <f t="shared" si="14"/>
        <v>75.931034482758619</v>
      </c>
      <c r="AW10">
        <v>52</v>
      </c>
      <c r="AX10">
        <v>53</v>
      </c>
      <c r="AY10" s="38">
        <f t="shared" si="15"/>
        <v>98.113207547169807</v>
      </c>
      <c r="AZ10">
        <v>242</v>
      </c>
      <c r="BA10">
        <v>249</v>
      </c>
      <c r="BB10" s="38">
        <f t="shared" si="16"/>
        <v>97.188755020080322</v>
      </c>
      <c r="BC10">
        <v>41</v>
      </c>
      <c r="BD10">
        <v>45</v>
      </c>
      <c r="BE10" s="38">
        <f t="shared" si="17"/>
        <v>91.111111111111114</v>
      </c>
      <c r="BF10" s="42">
        <f t="shared" si="18"/>
        <v>96.34300724912228</v>
      </c>
      <c r="BG10">
        <v>220</v>
      </c>
      <c r="BH10">
        <v>249</v>
      </c>
      <c r="BI10" s="43">
        <f t="shared" si="19"/>
        <v>88.353413654618478</v>
      </c>
      <c r="BJ10">
        <v>226</v>
      </c>
      <c r="BK10">
        <v>249</v>
      </c>
      <c r="BL10" s="43">
        <f t="shared" si="20"/>
        <v>90.763052208835333</v>
      </c>
      <c r="BM10">
        <v>224</v>
      </c>
      <c r="BN10">
        <v>249</v>
      </c>
      <c r="BO10" s="43">
        <f t="shared" si="21"/>
        <v>89.959839357429715</v>
      </c>
      <c r="BP10" s="44">
        <f t="shared" si="22"/>
        <v>89.638554216867476</v>
      </c>
      <c r="BQ10" s="45">
        <f t="shared" si="23"/>
        <v>88.488507102439399</v>
      </c>
    </row>
    <row r="11" spans="1:69" ht="15.75" thickBot="1" x14ac:dyDescent="0.3">
      <c r="A11" s="49" t="s">
        <v>37</v>
      </c>
      <c r="B11">
        <v>381</v>
      </c>
      <c r="C11">
        <v>60</v>
      </c>
      <c r="D11">
        <v>60</v>
      </c>
      <c r="E11" s="23">
        <v>1</v>
      </c>
      <c r="F11">
        <v>33</v>
      </c>
      <c r="G11">
        <v>33</v>
      </c>
      <c r="H11" s="47">
        <f t="shared" si="0"/>
        <v>1</v>
      </c>
      <c r="I11" s="48">
        <f t="shared" si="1"/>
        <v>100</v>
      </c>
      <c r="J11">
        <v>4</v>
      </c>
      <c r="K11">
        <v>4</v>
      </c>
      <c r="L11" s="25">
        <v>100</v>
      </c>
      <c r="M11">
        <v>235</v>
      </c>
      <c r="N11">
        <v>245</v>
      </c>
      <c r="O11" s="35">
        <f t="shared" si="2"/>
        <v>0.95918367346938771</v>
      </c>
      <c r="P11" s="60">
        <v>193</v>
      </c>
      <c r="Q11" s="60">
        <v>199</v>
      </c>
      <c r="R11" s="35">
        <f t="shared" si="3"/>
        <v>0.96984924623115576</v>
      </c>
      <c r="S11" s="36">
        <f t="shared" si="4"/>
        <v>96.451645985027184</v>
      </c>
      <c r="T11" s="37">
        <f t="shared" si="5"/>
        <v>98.580658394010868</v>
      </c>
      <c r="U11">
        <v>4</v>
      </c>
      <c r="V11">
        <v>5</v>
      </c>
      <c r="W11" s="27">
        <v>80</v>
      </c>
      <c r="X11">
        <v>8</v>
      </c>
      <c r="Y11">
        <v>5</v>
      </c>
      <c r="Z11">
        <v>4</v>
      </c>
      <c r="AA11">
        <v>3</v>
      </c>
      <c r="AB11">
        <v>20</v>
      </c>
      <c r="AC11">
        <v>41</v>
      </c>
      <c r="AD11" s="55">
        <f t="shared" si="6"/>
        <v>68.518518518518519</v>
      </c>
      <c r="AE11">
        <v>355</v>
      </c>
      <c r="AF11">
        <v>381</v>
      </c>
      <c r="AG11" s="54">
        <f t="shared" si="7"/>
        <v>93.175853018372706</v>
      </c>
      <c r="AH11" s="38">
        <f t="shared" si="8"/>
        <v>80.847185768445613</v>
      </c>
      <c r="AI11">
        <v>328</v>
      </c>
      <c r="AJ11">
        <v>381</v>
      </c>
      <c r="AK11" s="38">
        <f t="shared" si="9"/>
        <v>86.089238845144351</v>
      </c>
      <c r="AL11" s="39">
        <f t="shared" si="10"/>
        <v>82.165645960921552</v>
      </c>
      <c r="AM11">
        <v>4</v>
      </c>
      <c r="AN11">
        <v>5</v>
      </c>
      <c r="AO11" s="29">
        <f t="shared" si="11"/>
        <v>80</v>
      </c>
      <c r="AP11">
        <v>3</v>
      </c>
      <c r="AQ11">
        <v>5</v>
      </c>
      <c r="AR11" s="29">
        <f t="shared" si="12"/>
        <v>60</v>
      </c>
      <c r="AS11">
        <v>100</v>
      </c>
      <c r="AT11">
        <v>109</v>
      </c>
      <c r="AU11" s="40">
        <f t="shared" si="13"/>
        <v>91.743119266055047</v>
      </c>
      <c r="AV11" s="41">
        <f t="shared" si="14"/>
        <v>75.522935779816521</v>
      </c>
      <c r="AW11">
        <v>104</v>
      </c>
      <c r="AX11">
        <v>106</v>
      </c>
      <c r="AY11" s="38">
        <f t="shared" si="15"/>
        <v>98.113207547169807</v>
      </c>
      <c r="AZ11">
        <v>369</v>
      </c>
      <c r="BA11">
        <v>381</v>
      </c>
      <c r="BB11" s="38">
        <f t="shared" si="16"/>
        <v>96.850393700787393</v>
      </c>
      <c r="BC11">
        <v>109</v>
      </c>
      <c r="BD11">
        <v>110</v>
      </c>
      <c r="BE11" s="38">
        <f t="shared" si="17"/>
        <v>99.090909090909093</v>
      </c>
      <c r="BF11" s="42">
        <f t="shared" si="18"/>
        <v>97.803622317364699</v>
      </c>
      <c r="BG11">
        <v>362</v>
      </c>
      <c r="BH11">
        <v>381</v>
      </c>
      <c r="BI11" s="43">
        <f t="shared" si="19"/>
        <v>95.01312335958005</v>
      </c>
      <c r="BJ11">
        <v>368</v>
      </c>
      <c r="BK11">
        <v>381</v>
      </c>
      <c r="BL11" s="43">
        <f t="shared" si="20"/>
        <v>96.587926509186346</v>
      </c>
      <c r="BM11">
        <v>361</v>
      </c>
      <c r="BN11">
        <v>381</v>
      </c>
      <c r="BO11" s="43">
        <f t="shared" si="21"/>
        <v>94.750656167979002</v>
      </c>
      <c r="BP11" s="44">
        <f t="shared" si="22"/>
        <v>95.196850393700785</v>
      </c>
      <c r="BQ11" s="45">
        <f t="shared" si="23"/>
        <v>89.853942569162896</v>
      </c>
    </row>
    <row r="12" spans="1:69" ht="15.75" thickBot="1" x14ac:dyDescent="0.3">
      <c r="A12" s="49" t="s">
        <v>38</v>
      </c>
      <c r="B12">
        <v>302</v>
      </c>
      <c r="C12">
        <v>60</v>
      </c>
      <c r="D12">
        <v>60</v>
      </c>
      <c r="E12" s="23">
        <v>1</v>
      </c>
      <c r="F12">
        <v>31</v>
      </c>
      <c r="G12">
        <v>33</v>
      </c>
      <c r="H12" s="47">
        <f t="shared" si="0"/>
        <v>0.96363636363636362</v>
      </c>
      <c r="I12" s="48">
        <f t="shared" si="1"/>
        <v>98.181818181818187</v>
      </c>
      <c r="J12">
        <v>4</v>
      </c>
      <c r="K12">
        <v>4</v>
      </c>
      <c r="L12" s="25">
        <v>100</v>
      </c>
      <c r="M12">
        <v>155</v>
      </c>
      <c r="N12">
        <v>160</v>
      </c>
      <c r="O12" s="35">
        <f t="shared" si="2"/>
        <v>0.96875</v>
      </c>
      <c r="P12" s="60">
        <v>57</v>
      </c>
      <c r="Q12" s="60">
        <v>62</v>
      </c>
      <c r="R12" s="35">
        <f t="shared" si="3"/>
        <v>0.91935483870967738</v>
      </c>
      <c r="S12" s="36">
        <f t="shared" si="4"/>
        <v>94.405241935483872</v>
      </c>
      <c r="T12" s="37">
        <f t="shared" si="5"/>
        <v>97.216642228739005</v>
      </c>
      <c r="U12">
        <v>4</v>
      </c>
      <c r="V12">
        <v>5</v>
      </c>
      <c r="W12" s="27">
        <v>80</v>
      </c>
      <c r="X12">
        <v>7</v>
      </c>
      <c r="Y12">
        <v>4</v>
      </c>
      <c r="Z12">
        <v>2</v>
      </c>
      <c r="AA12">
        <v>5</v>
      </c>
      <c r="AB12">
        <v>21</v>
      </c>
      <c r="AC12">
        <v>39</v>
      </c>
      <c r="AD12" s="55">
        <f t="shared" si="6"/>
        <v>69.743589743589737</v>
      </c>
      <c r="AE12">
        <v>267</v>
      </c>
      <c r="AF12">
        <v>302</v>
      </c>
      <c r="AG12" s="54">
        <f t="shared" si="7"/>
        <v>88.410596026490069</v>
      </c>
      <c r="AH12" s="38">
        <f t="shared" si="8"/>
        <v>79.077092885039903</v>
      </c>
      <c r="AI12">
        <v>263</v>
      </c>
      <c r="AJ12">
        <v>302</v>
      </c>
      <c r="AK12" s="38">
        <f t="shared" si="9"/>
        <v>87.086092715231786</v>
      </c>
      <c r="AL12" s="39">
        <f t="shared" si="10"/>
        <v>81.756664968585497</v>
      </c>
      <c r="AM12">
        <v>4</v>
      </c>
      <c r="AN12">
        <v>5</v>
      </c>
      <c r="AO12" s="29">
        <f t="shared" si="11"/>
        <v>80</v>
      </c>
      <c r="AP12">
        <v>4</v>
      </c>
      <c r="AQ12">
        <v>5</v>
      </c>
      <c r="AR12" s="29">
        <f t="shared" si="12"/>
        <v>80</v>
      </c>
      <c r="AS12">
        <v>40</v>
      </c>
      <c r="AT12">
        <v>46</v>
      </c>
      <c r="AU12" s="40">
        <f t="shared" si="13"/>
        <v>86.956521739130437</v>
      </c>
      <c r="AV12" s="41">
        <f t="shared" si="14"/>
        <v>82.086956521739125</v>
      </c>
      <c r="AW12">
        <v>85</v>
      </c>
      <c r="AX12">
        <v>87</v>
      </c>
      <c r="AY12" s="38">
        <f t="shared" si="15"/>
        <v>97.701149425287355</v>
      </c>
      <c r="AZ12">
        <v>290</v>
      </c>
      <c r="BA12">
        <v>302</v>
      </c>
      <c r="BB12" s="38">
        <f t="shared" si="16"/>
        <v>96.026490066225165</v>
      </c>
      <c r="BC12">
        <v>57</v>
      </c>
      <c r="BD12">
        <v>59</v>
      </c>
      <c r="BE12" s="38">
        <f t="shared" si="17"/>
        <v>96.610169491525426</v>
      </c>
      <c r="BF12" s="42">
        <f t="shared" si="18"/>
        <v>96.813089694910104</v>
      </c>
      <c r="BG12">
        <v>280</v>
      </c>
      <c r="BH12">
        <v>302</v>
      </c>
      <c r="BI12" s="43">
        <f t="shared" si="19"/>
        <v>92.715231788079464</v>
      </c>
      <c r="BJ12">
        <v>288</v>
      </c>
      <c r="BK12">
        <v>302</v>
      </c>
      <c r="BL12" s="43">
        <f t="shared" si="20"/>
        <v>95.36423841059603</v>
      </c>
      <c r="BM12">
        <v>283</v>
      </c>
      <c r="BN12">
        <v>302</v>
      </c>
      <c r="BO12" s="43">
        <f t="shared" si="21"/>
        <v>93.708609271523187</v>
      </c>
      <c r="BP12" s="44">
        <f t="shared" si="22"/>
        <v>93.741721854304643</v>
      </c>
      <c r="BQ12" s="45">
        <f t="shared" si="23"/>
        <v>90.323015053655666</v>
      </c>
    </row>
    <row r="13" spans="1:69" ht="15.75" thickBot="1" x14ac:dyDescent="0.3">
      <c r="A13" s="49" t="s">
        <v>39</v>
      </c>
      <c r="B13">
        <v>369</v>
      </c>
      <c r="C13">
        <v>60</v>
      </c>
      <c r="D13">
        <v>60</v>
      </c>
      <c r="E13" s="23">
        <v>1</v>
      </c>
      <c r="F13">
        <v>32</v>
      </c>
      <c r="G13">
        <v>33</v>
      </c>
      <c r="H13" s="47">
        <f t="shared" si="0"/>
        <v>0.98181818181818181</v>
      </c>
      <c r="I13" s="48">
        <f t="shared" si="1"/>
        <v>99.090909090909093</v>
      </c>
      <c r="J13">
        <v>4</v>
      </c>
      <c r="K13">
        <v>4</v>
      </c>
      <c r="L13" s="25">
        <v>100</v>
      </c>
      <c r="M13">
        <v>177</v>
      </c>
      <c r="N13">
        <v>177</v>
      </c>
      <c r="O13" s="35">
        <f t="shared" si="2"/>
        <v>1</v>
      </c>
      <c r="P13" s="60">
        <v>123</v>
      </c>
      <c r="Q13" s="60">
        <v>129</v>
      </c>
      <c r="R13" s="35">
        <f t="shared" si="3"/>
        <v>0.95348837209302328</v>
      </c>
      <c r="S13" s="36">
        <f t="shared" si="4"/>
        <v>97.674418604651152</v>
      </c>
      <c r="T13" s="37">
        <f t="shared" si="5"/>
        <v>98.797040169133197</v>
      </c>
      <c r="U13">
        <v>4</v>
      </c>
      <c r="V13">
        <v>5</v>
      </c>
      <c r="W13" s="27">
        <v>80</v>
      </c>
      <c r="X13">
        <v>12</v>
      </c>
      <c r="Y13">
        <v>5</v>
      </c>
      <c r="Z13">
        <v>3</v>
      </c>
      <c r="AA13">
        <v>6</v>
      </c>
      <c r="AB13">
        <v>17</v>
      </c>
      <c r="AC13">
        <v>33</v>
      </c>
      <c r="AD13" s="55">
        <f t="shared" si="6"/>
        <v>61.44736842105263</v>
      </c>
      <c r="AE13">
        <v>313</v>
      </c>
      <c r="AF13">
        <v>369</v>
      </c>
      <c r="AG13" s="54">
        <f t="shared" si="7"/>
        <v>84.823848238482384</v>
      </c>
      <c r="AH13" s="38">
        <f t="shared" si="8"/>
        <v>73.135608329767507</v>
      </c>
      <c r="AI13">
        <v>298</v>
      </c>
      <c r="AJ13">
        <v>369</v>
      </c>
      <c r="AK13" s="38">
        <f t="shared" si="9"/>
        <v>80.758807588075882</v>
      </c>
      <c r="AL13" s="39">
        <f t="shared" si="10"/>
        <v>77.481885608329776</v>
      </c>
      <c r="AM13">
        <v>4</v>
      </c>
      <c r="AN13">
        <v>5</v>
      </c>
      <c r="AO13" s="29">
        <f t="shared" si="11"/>
        <v>80</v>
      </c>
      <c r="AP13">
        <v>3</v>
      </c>
      <c r="AQ13">
        <v>5</v>
      </c>
      <c r="AR13" s="29">
        <f t="shared" si="12"/>
        <v>60</v>
      </c>
      <c r="AS13">
        <v>85</v>
      </c>
      <c r="AT13">
        <v>89</v>
      </c>
      <c r="AU13" s="40">
        <f t="shared" si="13"/>
        <v>95.50561797752809</v>
      </c>
      <c r="AV13" s="41">
        <f t="shared" si="14"/>
        <v>76.651685393258418</v>
      </c>
      <c r="AW13">
        <v>60</v>
      </c>
      <c r="AX13">
        <v>65</v>
      </c>
      <c r="AY13" s="38">
        <f t="shared" si="15"/>
        <v>92.307692307692307</v>
      </c>
      <c r="AZ13">
        <v>323</v>
      </c>
      <c r="BA13">
        <v>369</v>
      </c>
      <c r="BB13" s="38">
        <f t="shared" si="16"/>
        <v>87.53387533875339</v>
      </c>
      <c r="BC13">
        <v>97</v>
      </c>
      <c r="BD13">
        <v>102</v>
      </c>
      <c r="BE13" s="38">
        <f t="shared" si="17"/>
        <v>95.098039215686271</v>
      </c>
      <c r="BF13" s="42">
        <f t="shared" si="18"/>
        <v>90.956234901715533</v>
      </c>
      <c r="BG13">
        <v>290</v>
      </c>
      <c r="BH13">
        <v>369</v>
      </c>
      <c r="BI13" s="43">
        <f t="shared" si="19"/>
        <v>78.590785907859072</v>
      </c>
      <c r="BJ13">
        <v>290</v>
      </c>
      <c r="BK13">
        <v>369</v>
      </c>
      <c r="BL13" s="43">
        <f t="shared" si="20"/>
        <v>78.590785907859072</v>
      </c>
      <c r="BM13">
        <v>301</v>
      </c>
      <c r="BN13">
        <v>369</v>
      </c>
      <c r="BO13" s="43">
        <f t="shared" si="21"/>
        <v>81.571815718157183</v>
      </c>
      <c r="BP13" s="44">
        <f t="shared" si="22"/>
        <v>80.081300813008127</v>
      </c>
      <c r="BQ13" s="45">
        <f t="shared" si="23"/>
        <v>84.793629377089005</v>
      </c>
    </row>
    <row r="14" spans="1:69" ht="15.75" thickBot="1" x14ac:dyDescent="0.3">
      <c r="A14" s="49" t="s">
        <v>40</v>
      </c>
      <c r="B14">
        <v>308</v>
      </c>
      <c r="C14">
        <v>60</v>
      </c>
      <c r="D14">
        <v>60</v>
      </c>
      <c r="E14" s="23">
        <v>1</v>
      </c>
      <c r="F14">
        <v>30</v>
      </c>
      <c r="G14">
        <v>33</v>
      </c>
      <c r="H14" s="47">
        <f t="shared" si="0"/>
        <v>0.94545454545454544</v>
      </c>
      <c r="I14" s="48">
        <f t="shared" si="1"/>
        <v>97.272727272727266</v>
      </c>
      <c r="J14">
        <v>4</v>
      </c>
      <c r="K14">
        <v>4</v>
      </c>
      <c r="L14" s="25">
        <v>100</v>
      </c>
      <c r="M14">
        <v>174</v>
      </c>
      <c r="N14">
        <v>176</v>
      </c>
      <c r="O14" s="35">
        <f t="shared" si="2"/>
        <v>0.98863636363636365</v>
      </c>
      <c r="P14" s="60">
        <v>106</v>
      </c>
      <c r="Q14" s="60">
        <v>108</v>
      </c>
      <c r="R14" s="35">
        <f t="shared" si="3"/>
        <v>0.98148148148148151</v>
      </c>
      <c r="S14" s="36">
        <f t="shared" si="4"/>
        <v>98.505892255892263</v>
      </c>
      <c r="T14" s="37">
        <f t="shared" si="5"/>
        <v>98.584175084175087</v>
      </c>
      <c r="U14">
        <v>4</v>
      </c>
      <c r="V14">
        <v>5</v>
      </c>
      <c r="W14" s="27">
        <v>80</v>
      </c>
      <c r="X14">
        <v>5</v>
      </c>
      <c r="Y14">
        <v>2</v>
      </c>
      <c r="Z14">
        <v>6</v>
      </c>
      <c r="AA14">
        <v>3</v>
      </c>
      <c r="AB14">
        <v>17</v>
      </c>
      <c r="AC14">
        <v>36</v>
      </c>
      <c r="AD14" s="55">
        <f t="shared" si="6"/>
        <v>70.724637681159422</v>
      </c>
      <c r="AE14">
        <v>274</v>
      </c>
      <c r="AF14">
        <v>308</v>
      </c>
      <c r="AG14" s="54">
        <f t="shared" si="7"/>
        <v>88.961038961038966</v>
      </c>
      <c r="AH14" s="38">
        <f t="shared" si="8"/>
        <v>79.842838321099194</v>
      </c>
      <c r="AI14">
        <v>262</v>
      </c>
      <c r="AJ14">
        <v>308</v>
      </c>
      <c r="AK14" s="38">
        <f t="shared" si="9"/>
        <v>85.064935064935071</v>
      </c>
      <c r="AL14" s="39">
        <f t="shared" si="10"/>
        <v>81.456615847920204</v>
      </c>
      <c r="AM14">
        <v>4</v>
      </c>
      <c r="AN14">
        <v>5</v>
      </c>
      <c r="AO14" s="29">
        <f t="shared" si="11"/>
        <v>80</v>
      </c>
      <c r="AP14">
        <v>3</v>
      </c>
      <c r="AQ14">
        <v>5</v>
      </c>
      <c r="AR14" s="29">
        <f t="shared" si="12"/>
        <v>60</v>
      </c>
      <c r="AS14">
        <v>70</v>
      </c>
      <c r="AT14">
        <v>73</v>
      </c>
      <c r="AU14" s="40">
        <f t="shared" si="13"/>
        <v>95.890410958904098</v>
      </c>
      <c r="AV14" s="41">
        <f t="shared" si="14"/>
        <v>76.767123287671225</v>
      </c>
      <c r="AW14">
        <v>75</v>
      </c>
      <c r="AX14">
        <v>75</v>
      </c>
      <c r="AY14" s="38">
        <f t="shared" si="15"/>
        <v>100</v>
      </c>
      <c r="AZ14">
        <v>290</v>
      </c>
      <c r="BA14">
        <v>308</v>
      </c>
      <c r="BB14" s="38">
        <f t="shared" si="16"/>
        <v>94.155844155844164</v>
      </c>
      <c r="BC14">
        <v>62</v>
      </c>
      <c r="BD14">
        <v>63</v>
      </c>
      <c r="BE14" s="38">
        <f t="shared" si="17"/>
        <v>98.412698412698404</v>
      </c>
      <c r="BF14" s="42">
        <f t="shared" si="18"/>
        <v>97.344877344877361</v>
      </c>
      <c r="BG14">
        <v>285</v>
      </c>
      <c r="BH14">
        <v>308</v>
      </c>
      <c r="BI14" s="43">
        <f t="shared" si="19"/>
        <v>92.532467532467535</v>
      </c>
      <c r="BJ14">
        <v>289</v>
      </c>
      <c r="BK14">
        <v>308</v>
      </c>
      <c r="BL14" s="43">
        <f t="shared" si="20"/>
        <v>93.831168831168839</v>
      </c>
      <c r="BM14">
        <v>282</v>
      </c>
      <c r="BN14">
        <v>308</v>
      </c>
      <c r="BO14" s="43">
        <f t="shared" si="21"/>
        <v>91.558441558441558</v>
      </c>
      <c r="BP14" s="44">
        <f t="shared" si="22"/>
        <v>92.305194805194802</v>
      </c>
      <c r="BQ14" s="45">
        <f t="shared" si="23"/>
        <v>89.291597273967739</v>
      </c>
    </row>
    <row r="15" spans="1:69" ht="15.75" thickBot="1" x14ac:dyDescent="0.3">
      <c r="A15" s="49" t="s">
        <v>41</v>
      </c>
      <c r="B15">
        <v>332</v>
      </c>
      <c r="C15">
        <v>60</v>
      </c>
      <c r="D15">
        <v>60</v>
      </c>
      <c r="E15" s="23">
        <v>1</v>
      </c>
      <c r="F15">
        <v>32</v>
      </c>
      <c r="G15">
        <v>33</v>
      </c>
      <c r="H15" s="47">
        <f t="shared" si="0"/>
        <v>0.98181818181818181</v>
      </c>
      <c r="I15" s="48">
        <f t="shared" si="1"/>
        <v>99.090909090909093</v>
      </c>
      <c r="J15">
        <v>4</v>
      </c>
      <c r="K15">
        <v>4</v>
      </c>
      <c r="L15" s="25">
        <v>100</v>
      </c>
      <c r="M15">
        <v>121</v>
      </c>
      <c r="N15">
        <v>130</v>
      </c>
      <c r="O15" s="35">
        <f t="shared" si="2"/>
        <v>0.93076923076923079</v>
      </c>
      <c r="P15" s="60">
        <v>83</v>
      </c>
      <c r="Q15" s="60">
        <v>91</v>
      </c>
      <c r="R15" s="35">
        <f t="shared" si="3"/>
        <v>0.91208791208791207</v>
      </c>
      <c r="S15" s="36">
        <f t="shared" si="4"/>
        <v>92.142857142857153</v>
      </c>
      <c r="T15" s="37">
        <f t="shared" si="5"/>
        <v>96.584415584415581</v>
      </c>
      <c r="U15">
        <v>5</v>
      </c>
      <c r="V15">
        <v>5</v>
      </c>
      <c r="W15" s="27">
        <v>100</v>
      </c>
      <c r="X15">
        <v>10</v>
      </c>
      <c r="Y15">
        <v>6</v>
      </c>
      <c r="Z15">
        <v>3</v>
      </c>
      <c r="AA15">
        <v>4</v>
      </c>
      <c r="AB15">
        <v>23</v>
      </c>
      <c r="AC15">
        <v>51</v>
      </c>
      <c r="AD15" s="55">
        <f t="shared" si="6"/>
        <v>69.69072164948453</v>
      </c>
      <c r="AE15">
        <v>267</v>
      </c>
      <c r="AF15">
        <v>332</v>
      </c>
      <c r="AG15" s="54">
        <f t="shared" si="7"/>
        <v>80.421686746987959</v>
      </c>
      <c r="AH15" s="38">
        <f t="shared" si="8"/>
        <v>75.056204198236244</v>
      </c>
      <c r="AI15">
        <v>276</v>
      </c>
      <c r="AJ15">
        <v>332</v>
      </c>
      <c r="AK15" s="38">
        <f t="shared" si="9"/>
        <v>83.132530120481931</v>
      </c>
      <c r="AL15" s="39">
        <f t="shared" si="10"/>
        <v>84.96224071543908</v>
      </c>
      <c r="AM15">
        <v>4</v>
      </c>
      <c r="AN15">
        <v>5</v>
      </c>
      <c r="AO15" s="29">
        <f t="shared" si="11"/>
        <v>80</v>
      </c>
      <c r="AP15">
        <v>3</v>
      </c>
      <c r="AQ15">
        <v>5</v>
      </c>
      <c r="AR15" s="29">
        <f t="shared" si="12"/>
        <v>60</v>
      </c>
      <c r="AS15">
        <v>101</v>
      </c>
      <c r="AT15">
        <v>104</v>
      </c>
      <c r="AU15" s="40">
        <f t="shared" si="13"/>
        <v>97.115384615384613</v>
      </c>
      <c r="AV15" s="41">
        <f t="shared" si="14"/>
        <v>77.134615384615387</v>
      </c>
      <c r="AW15">
        <v>70</v>
      </c>
      <c r="AX15">
        <v>71</v>
      </c>
      <c r="AY15" s="38">
        <f t="shared" si="15"/>
        <v>98.591549295774655</v>
      </c>
      <c r="AZ15">
        <v>298</v>
      </c>
      <c r="BA15">
        <v>332</v>
      </c>
      <c r="BB15" s="38">
        <f t="shared" si="16"/>
        <v>89.759036144578303</v>
      </c>
      <c r="BC15">
        <v>121</v>
      </c>
      <c r="BD15">
        <v>128</v>
      </c>
      <c r="BE15" s="38">
        <f t="shared" si="17"/>
        <v>94.53125</v>
      </c>
      <c r="BF15" s="42">
        <f t="shared" si="18"/>
        <v>94.246484176141195</v>
      </c>
      <c r="BG15">
        <v>277</v>
      </c>
      <c r="BH15">
        <v>332</v>
      </c>
      <c r="BI15" s="43">
        <f t="shared" si="19"/>
        <v>83.433734939759034</v>
      </c>
      <c r="BJ15">
        <v>287</v>
      </c>
      <c r="BK15">
        <v>332</v>
      </c>
      <c r="BL15" s="43">
        <f t="shared" si="20"/>
        <v>86.445783132530124</v>
      </c>
      <c r="BM15">
        <v>275</v>
      </c>
      <c r="BN15">
        <v>332</v>
      </c>
      <c r="BO15" s="43">
        <f t="shared" si="21"/>
        <v>82.831325301204814</v>
      </c>
      <c r="BP15" s="44">
        <f t="shared" si="22"/>
        <v>83.734939759036138</v>
      </c>
      <c r="BQ15" s="45">
        <f t="shared" si="23"/>
        <v>87.332539123929479</v>
      </c>
    </row>
    <row r="16" spans="1:69" ht="15.75" thickBot="1" x14ac:dyDescent="0.3">
      <c r="A16" s="49" t="s">
        <v>42</v>
      </c>
      <c r="B16">
        <v>232</v>
      </c>
      <c r="C16">
        <v>60</v>
      </c>
      <c r="D16">
        <v>60</v>
      </c>
      <c r="E16" s="23">
        <v>1</v>
      </c>
      <c r="F16">
        <v>32</v>
      </c>
      <c r="G16">
        <v>33</v>
      </c>
      <c r="H16" s="47">
        <f t="shared" si="0"/>
        <v>0.98181818181818181</v>
      </c>
      <c r="I16" s="48">
        <f t="shared" si="1"/>
        <v>99.090909090909093</v>
      </c>
      <c r="J16">
        <v>4</v>
      </c>
      <c r="K16">
        <v>4</v>
      </c>
      <c r="L16" s="25">
        <v>100</v>
      </c>
      <c r="M16">
        <v>118</v>
      </c>
      <c r="N16">
        <v>126</v>
      </c>
      <c r="O16" s="35">
        <f t="shared" si="2"/>
        <v>0.93650793650793651</v>
      </c>
      <c r="P16" s="60">
        <v>88</v>
      </c>
      <c r="Q16" s="60">
        <v>92</v>
      </c>
      <c r="R16" s="35">
        <f t="shared" si="3"/>
        <v>0.95652173913043481</v>
      </c>
      <c r="S16" s="36">
        <f t="shared" si="4"/>
        <v>94.651483781918571</v>
      </c>
      <c r="T16" s="37">
        <f t="shared" si="5"/>
        <v>97.587866240040157</v>
      </c>
      <c r="U16">
        <v>4</v>
      </c>
      <c r="V16">
        <v>5</v>
      </c>
      <c r="W16" s="27">
        <v>80</v>
      </c>
      <c r="X16">
        <v>9</v>
      </c>
      <c r="Y16">
        <v>2</v>
      </c>
      <c r="Z16">
        <v>2</v>
      </c>
      <c r="AA16">
        <v>7</v>
      </c>
      <c r="AB16">
        <v>16</v>
      </c>
      <c r="AC16">
        <v>38</v>
      </c>
      <c r="AD16" s="55">
        <f t="shared" si="6"/>
        <v>68.918918918918919</v>
      </c>
      <c r="AE16">
        <v>195</v>
      </c>
      <c r="AF16">
        <v>232</v>
      </c>
      <c r="AG16" s="54">
        <f t="shared" si="7"/>
        <v>84.051724137931032</v>
      </c>
      <c r="AH16" s="38">
        <f t="shared" si="8"/>
        <v>76.485321528424976</v>
      </c>
      <c r="AI16">
        <v>191</v>
      </c>
      <c r="AJ16">
        <v>232</v>
      </c>
      <c r="AK16" s="38">
        <f t="shared" si="9"/>
        <v>82.327586206896555</v>
      </c>
      <c r="AL16" s="39">
        <f t="shared" si="10"/>
        <v>79.292404473438964</v>
      </c>
      <c r="AM16">
        <v>4</v>
      </c>
      <c r="AN16">
        <v>5</v>
      </c>
      <c r="AO16" s="29">
        <f t="shared" si="11"/>
        <v>80</v>
      </c>
      <c r="AP16">
        <v>3</v>
      </c>
      <c r="AQ16">
        <v>5</v>
      </c>
      <c r="AR16" s="29">
        <f t="shared" si="12"/>
        <v>60</v>
      </c>
      <c r="AS16">
        <v>46</v>
      </c>
      <c r="AT16">
        <v>50</v>
      </c>
      <c r="AU16" s="40">
        <f t="shared" si="13"/>
        <v>92</v>
      </c>
      <c r="AV16" s="41">
        <f t="shared" si="14"/>
        <v>75.599999999999994</v>
      </c>
      <c r="AW16">
        <v>66</v>
      </c>
      <c r="AX16">
        <v>68</v>
      </c>
      <c r="AY16" s="38">
        <f t="shared" si="15"/>
        <v>97.058823529411768</v>
      </c>
      <c r="AZ16">
        <v>212</v>
      </c>
      <c r="BA16">
        <v>232</v>
      </c>
      <c r="BB16" s="38">
        <f t="shared" si="16"/>
        <v>91.379310344827587</v>
      </c>
      <c r="BC16">
        <v>70</v>
      </c>
      <c r="BD16">
        <v>73</v>
      </c>
      <c r="BE16" s="38">
        <f t="shared" si="17"/>
        <v>95.890410958904098</v>
      </c>
      <c r="BF16" s="42">
        <f t="shared" si="18"/>
        <v>94.553335741476559</v>
      </c>
      <c r="BG16">
        <v>198</v>
      </c>
      <c r="BH16">
        <v>232</v>
      </c>
      <c r="BI16" s="43">
        <f t="shared" si="19"/>
        <v>85.34482758620689</v>
      </c>
      <c r="BJ16">
        <v>205</v>
      </c>
      <c r="BK16">
        <v>232</v>
      </c>
      <c r="BL16" s="43">
        <f t="shared" si="20"/>
        <v>88.362068965517238</v>
      </c>
      <c r="BM16">
        <v>205</v>
      </c>
      <c r="BN16">
        <v>232</v>
      </c>
      <c r="BO16" s="43">
        <f t="shared" si="21"/>
        <v>88.362068965517238</v>
      </c>
      <c r="BP16" s="44">
        <f t="shared" si="22"/>
        <v>87.456896551724128</v>
      </c>
      <c r="BQ16" s="45">
        <f t="shared" si="23"/>
        <v>86.898100601335969</v>
      </c>
    </row>
    <row r="17" spans="1:69" ht="15.75" thickBot="1" x14ac:dyDescent="0.3">
      <c r="A17" s="49" t="s">
        <v>43</v>
      </c>
      <c r="B17">
        <v>391</v>
      </c>
      <c r="C17">
        <v>60</v>
      </c>
      <c r="D17">
        <v>60</v>
      </c>
      <c r="E17" s="23">
        <v>1</v>
      </c>
      <c r="F17">
        <v>31</v>
      </c>
      <c r="G17">
        <v>33</v>
      </c>
      <c r="H17" s="47">
        <f t="shared" si="0"/>
        <v>0.96363636363636362</v>
      </c>
      <c r="I17" s="48">
        <f t="shared" si="1"/>
        <v>98.181818181818187</v>
      </c>
      <c r="J17">
        <v>3</v>
      </c>
      <c r="K17">
        <v>4</v>
      </c>
      <c r="L17" s="25">
        <f t="shared" si="24"/>
        <v>90</v>
      </c>
      <c r="M17">
        <v>223</v>
      </c>
      <c r="N17">
        <v>227</v>
      </c>
      <c r="O17" s="35">
        <f t="shared" si="2"/>
        <v>0.98237885462555063</v>
      </c>
      <c r="P17" s="60">
        <v>160</v>
      </c>
      <c r="Q17" s="60">
        <v>168</v>
      </c>
      <c r="R17" s="35">
        <f t="shared" si="3"/>
        <v>0.95238095238095233</v>
      </c>
      <c r="S17" s="36">
        <f t="shared" si="4"/>
        <v>96.737990350325148</v>
      </c>
      <c r="T17" s="37">
        <f t="shared" si="5"/>
        <v>95.149741594675518</v>
      </c>
      <c r="U17">
        <v>7</v>
      </c>
      <c r="V17">
        <v>5</v>
      </c>
      <c r="W17" s="27">
        <v>100</v>
      </c>
      <c r="X17">
        <v>7</v>
      </c>
      <c r="Y17">
        <v>4</v>
      </c>
      <c r="Z17">
        <v>5</v>
      </c>
      <c r="AA17">
        <v>3</v>
      </c>
      <c r="AB17">
        <v>19</v>
      </c>
      <c r="AC17">
        <v>40</v>
      </c>
      <c r="AD17" s="55">
        <f t="shared" si="6"/>
        <v>69.230769230769226</v>
      </c>
      <c r="AE17">
        <v>350</v>
      </c>
      <c r="AF17">
        <v>391</v>
      </c>
      <c r="AG17" s="54">
        <f t="shared" si="7"/>
        <v>89.514066496163679</v>
      </c>
      <c r="AH17" s="38">
        <f t="shared" si="8"/>
        <v>79.372417863466453</v>
      </c>
      <c r="AI17">
        <v>356</v>
      </c>
      <c r="AJ17">
        <v>391</v>
      </c>
      <c r="AK17" s="38">
        <f t="shared" si="9"/>
        <v>91.048593350383626</v>
      </c>
      <c r="AL17" s="39">
        <f t="shared" si="10"/>
        <v>89.063545150501682</v>
      </c>
      <c r="AM17">
        <v>5</v>
      </c>
      <c r="AN17">
        <v>5</v>
      </c>
      <c r="AO17" s="29">
        <f t="shared" si="11"/>
        <v>100</v>
      </c>
      <c r="AP17">
        <v>4</v>
      </c>
      <c r="AQ17">
        <v>5</v>
      </c>
      <c r="AR17" s="29">
        <f t="shared" si="12"/>
        <v>80</v>
      </c>
      <c r="AS17">
        <v>82</v>
      </c>
      <c r="AT17">
        <v>86</v>
      </c>
      <c r="AU17" s="40">
        <f t="shared" si="13"/>
        <v>95.348837209302332</v>
      </c>
      <c r="AV17" s="41">
        <f t="shared" si="14"/>
        <v>90.604651162790702</v>
      </c>
      <c r="AW17">
        <v>129</v>
      </c>
      <c r="AX17">
        <v>131</v>
      </c>
      <c r="AY17" s="38">
        <f t="shared" si="15"/>
        <v>98.473282442748086</v>
      </c>
      <c r="AZ17">
        <v>371</v>
      </c>
      <c r="BA17">
        <v>391</v>
      </c>
      <c r="BB17" s="38">
        <f t="shared" si="16"/>
        <v>94.884910485933503</v>
      </c>
      <c r="BC17">
        <v>90</v>
      </c>
      <c r="BD17">
        <v>91</v>
      </c>
      <c r="BE17" s="38">
        <f t="shared" si="17"/>
        <v>98.901098901098905</v>
      </c>
      <c r="BF17" s="42">
        <f t="shared" si="18"/>
        <v>97.123496951692417</v>
      </c>
      <c r="BG17">
        <v>363</v>
      </c>
      <c r="BH17">
        <v>391</v>
      </c>
      <c r="BI17" s="43">
        <f t="shared" si="19"/>
        <v>92.838874680306901</v>
      </c>
      <c r="BJ17">
        <v>375</v>
      </c>
      <c r="BK17">
        <v>391</v>
      </c>
      <c r="BL17" s="43">
        <f t="shared" si="20"/>
        <v>95.907928388746797</v>
      </c>
      <c r="BM17">
        <v>368</v>
      </c>
      <c r="BN17">
        <v>391</v>
      </c>
      <c r="BO17" s="43">
        <f t="shared" si="21"/>
        <v>94.117647058823522</v>
      </c>
      <c r="BP17" s="44">
        <f t="shared" si="22"/>
        <v>94.092071611253203</v>
      </c>
      <c r="BQ17" s="45">
        <f t="shared" si="23"/>
        <v>93.206701294182693</v>
      </c>
    </row>
    <row r="18" spans="1:69" ht="15.75" thickBot="1" x14ac:dyDescent="0.3">
      <c r="A18" s="49" t="s">
        <v>44</v>
      </c>
      <c r="B18">
        <v>288</v>
      </c>
      <c r="C18">
        <v>60</v>
      </c>
      <c r="D18">
        <v>60</v>
      </c>
      <c r="E18" s="23">
        <v>1</v>
      </c>
      <c r="F18">
        <v>32</v>
      </c>
      <c r="G18">
        <v>33</v>
      </c>
      <c r="H18" s="47">
        <f t="shared" si="0"/>
        <v>0.98181818181818181</v>
      </c>
      <c r="I18" s="48">
        <f t="shared" si="1"/>
        <v>99.090909090909093</v>
      </c>
      <c r="J18">
        <v>4</v>
      </c>
      <c r="K18">
        <v>4</v>
      </c>
      <c r="L18" s="25">
        <v>100</v>
      </c>
      <c r="M18">
        <v>134</v>
      </c>
      <c r="N18">
        <v>142</v>
      </c>
      <c r="O18" s="35">
        <f t="shared" si="2"/>
        <v>0.94366197183098588</v>
      </c>
      <c r="P18" s="60">
        <v>81</v>
      </c>
      <c r="Q18" s="60">
        <v>86</v>
      </c>
      <c r="R18" s="35">
        <f t="shared" si="3"/>
        <v>0.94186046511627908</v>
      </c>
      <c r="S18" s="36">
        <f t="shared" si="4"/>
        <v>94.276121847363243</v>
      </c>
      <c r="T18" s="37">
        <f t="shared" si="5"/>
        <v>97.437721466218022</v>
      </c>
      <c r="U18">
        <v>4</v>
      </c>
      <c r="V18">
        <v>5</v>
      </c>
      <c r="W18" s="27">
        <v>80</v>
      </c>
      <c r="X18">
        <v>8</v>
      </c>
      <c r="Y18">
        <v>0</v>
      </c>
      <c r="Z18">
        <v>5</v>
      </c>
      <c r="AA18">
        <v>3</v>
      </c>
      <c r="AB18">
        <v>17</v>
      </c>
      <c r="AC18">
        <v>29</v>
      </c>
      <c r="AD18" s="55">
        <f t="shared" si="6"/>
        <v>66.774193548387103</v>
      </c>
      <c r="AE18">
        <v>227</v>
      </c>
      <c r="AF18">
        <v>288</v>
      </c>
      <c r="AG18" s="54">
        <f t="shared" si="7"/>
        <v>78.819444444444443</v>
      </c>
      <c r="AH18" s="38">
        <f t="shared" si="8"/>
        <v>72.796818996415766</v>
      </c>
      <c r="AI18">
        <v>235</v>
      </c>
      <c r="AJ18">
        <v>288</v>
      </c>
      <c r="AK18" s="38">
        <f t="shared" si="9"/>
        <v>81.597222222222214</v>
      </c>
      <c r="AL18" s="39">
        <f t="shared" si="10"/>
        <v>77.597894265232981</v>
      </c>
      <c r="AM18">
        <v>5</v>
      </c>
      <c r="AN18">
        <v>5</v>
      </c>
      <c r="AO18" s="29">
        <f t="shared" si="11"/>
        <v>100</v>
      </c>
      <c r="AP18">
        <v>3</v>
      </c>
      <c r="AQ18">
        <v>5</v>
      </c>
      <c r="AR18" s="29">
        <f t="shared" si="12"/>
        <v>60</v>
      </c>
      <c r="AS18">
        <v>60</v>
      </c>
      <c r="AT18">
        <v>65</v>
      </c>
      <c r="AU18" s="40">
        <f t="shared" si="13"/>
        <v>92.307692307692307</v>
      </c>
      <c r="AV18" s="41">
        <f t="shared" si="14"/>
        <v>81.692307692307693</v>
      </c>
      <c r="AW18">
        <v>42</v>
      </c>
      <c r="AX18">
        <v>42</v>
      </c>
      <c r="AY18" s="38">
        <f t="shared" si="15"/>
        <v>100</v>
      </c>
      <c r="AZ18">
        <v>257</v>
      </c>
      <c r="BA18">
        <v>288</v>
      </c>
      <c r="BB18" s="38">
        <f t="shared" si="16"/>
        <v>89.236111111111114</v>
      </c>
      <c r="BC18">
        <v>67</v>
      </c>
      <c r="BD18">
        <v>70</v>
      </c>
      <c r="BE18" s="38">
        <f t="shared" si="17"/>
        <v>95.714285714285722</v>
      </c>
      <c r="BF18" s="42">
        <f t="shared" si="18"/>
        <v>94.837301587301596</v>
      </c>
      <c r="BG18">
        <v>232</v>
      </c>
      <c r="BH18">
        <v>288</v>
      </c>
      <c r="BI18" s="43">
        <f t="shared" si="19"/>
        <v>80.555555555555557</v>
      </c>
      <c r="BJ18">
        <v>241</v>
      </c>
      <c r="BK18">
        <v>288</v>
      </c>
      <c r="BL18" s="43">
        <f t="shared" si="20"/>
        <v>83.680555555555557</v>
      </c>
      <c r="BM18">
        <v>237</v>
      </c>
      <c r="BN18">
        <v>288</v>
      </c>
      <c r="BO18" s="43">
        <f t="shared" si="21"/>
        <v>82.291666666666657</v>
      </c>
      <c r="BP18" s="44">
        <f t="shared" si="22"/>
        <v>82.048611111111114</v>
      </c>
      <c r="BQ18" s="45">
        <f t="shared" si="23"/>
        <v>86.722767224434278</v>
      </c>
    </row>
    <row r="19" spans="1:69" ht="15.75" thickBot="1" x14ac:dyDescent="0.3">
      <c r="A19" s="49" t="s">
        <v>45</v>
      </c>
      <c r="B19">
        <v>357</v>
      </c>
      <c r="C19">
        <v>60</v>
      </c>
      <c r="D19">
        <v>60</v>
      </c>
      <c r="E19" s="23">
        <v>1</v>
      </c>
      <c r="F19">
        <v>29</v>
      </c>
      <c r="G19">
        <v>33</v>
      </c>
      <c r="H19" s="47">
        <f t="shared" si="0"/>
        <v>0.92727272727272725</v>
      </c>
      <c r="I19" s="48">
        <f t="shared" si="1"/>
        <v>96.36363636363636</v>
      </c>
      <c r="J19">
        <v>3</v>
      </c>
      <c r="K19">
        <v>4</v>
      </c>
      <c r="L19" s="25">
        <f t="shared" si="24"/>
        <v>90</v>
      </c>
      <c r="M19">
        <v>192</v>
      </c>
      <c r="N19">
        <v>203</v>
      </c>
      <c r="O19" s="35">
        <f t="shared" si="2"/>
        <v>0.94581280788177335</v>
      </c>
      <c r="P19" s="60">
        <v>162</v>
      </c>
      <c r="Q19" s="60">
        <v>170</v>
      </c>
      <c r="R19" s="35">
        <f t="shared" si="3"/>
        <v>0.95294117647058818</v>
      </c>
      <c r="S19" s="36">
        <f t="shared" si="4"/>
        <v>94.937699217618075</v>
      </c>
      <c r="T19" s="37">
        <f t="shared" si="5"/>
        <v>93.884170596138148</v>
      </c>
      <c r="U19">
        <v>4</v>
      </c>
      <c r="V19">
        <v>5</v>
      </c>
      <c r="W19" s="27">
        <v>80</v>
      </c>
      <c r="X19">
        <v>7</v>
      </c>
      <c r="Y19">
        <v>2</v>
      </c>
      <c r="Z19">
        <v>2</v>
      </c>
      <c r="AA19">
        <v>2</v>
      </c>
      <c r="AB19">
        <v>13</v>
      </c>
      <c r="AC19">
        <v>37</v>
      </c>
      <c r="AD19" s="55">
        <f t="shared" si="6"/>
        <v>73.333333333333329</v>
      </c>
      <c r="AE19">
        <v>330</v>
      </c>
      <c r="AF19">
        <v>357</v>
      </c>
      <c r="AG19" s="54">
        <f t="shared" si="7"/>
        <v>92.436974789915965</v>
      </c>
      <c r="AH19" s="38">
        <f t="shared" si="8"/>
        <v>82.885154061624647</v>
      </c>
      <c r="AI19">
        <v>300</v>
      </c>
      <c r="AJ19">
        <v>357</v>
      </c>
      <c r="AK19" s="38">
        <f t="shared" si="9"/>
        <v>84.033613445378151</v>
      </c>
      <c r="AL19" s="39">
        <f t="shared" si="10"/>
        <v>82.364145658263311</v>
      </c>
      <c r="AM19">
        <v>4</v>
      </c>
      <c r="AN19">
        <v>5</v>
      </c>
      <c r="AO19" s="29">
        <f t="shared" si="11"/>
        <v>80</v>
      </c>
      <c r="AP19">
        <v>3</v>
      </c>
      <c r="AQ19">
        <v>5</v>
      </c>
      <c r="AR19" s="29">
        <f t="shared" si="12"/>
        <v>60</v>
      </c>
      <c r="AS19">
        <v>104</v>
      </c>
      <c r="AT19">
        <v>104</v>
      </c>
      <c r="AU19" s="40">
        <f t="shared" si="13"/>
        <v>100</v>
      </c>
      <c r="AV19" s="41">
        <f t="shared" si="14"/>
        <v>78</v>
      </c>
      <c r="AW19">
        <v>108</v>
      </c>
      <c r="AX19">
        <v>115</v>
      </c>
      <c r="AY19" s="38">
        <f t="shared" si="15"/>
        <v>93.913043478260875</v>
      </c>
      <c r="AZ19">
        <v>337</v>
      </c>
      <c r="BA19">
        <v>357</v>
      </c>
      <c r="BB19" s="38">
        <f t="shared" si="16"/>
        <v>94.397759103641448</v>
      </c>
      <c r="BC19">
        <v>75</v>
      </c>
      <c r="BD19">
        <v>81</v>
      </c>
      <c r="BE19" s="38">
        <f t="shared" si="17"/>
        <v>92.592592592592595</v>
      </c>
      <c r="BF19" s="42">
        <f t="shared" si="18"/>
        <v>93.842839551279454</v>
      </c>
      <c r="BG19">
        <v>336</v>
      </c>
      <c r="BH19">
        <v>357</v>
      </c>
      <c r="BI19" s="43">
        <f t="shared" si="19"/>
        <v>94.117647058823522</v>
      </c>
      <c r="BJ19">
        <v>332</v>
      </c>
      <c r="BK19">
        <v>357</v>
      </c>
      <c r="BL19" s="43">
        <f t="shared" si="20"/>
        <v>92.997198879551817</v>
      </c>
      <c r="BM19">
        <v>333</v>
      </c>
      <c r="BN19">
        <v>357</v>
      </c>
      <c r="BO19" s="43">
        <f t="shared" si="21"/>
        <v>93.277310924369743</v>
      </c>
      <c r="BP19" s="44">
        <f t="shared" si="22"/>
        <v>93.473389355742285</v>
      </c>
      <c r="BQ19" s="45">
        <f t="shared" si="23"/>
        <v>88.312909032284637</v>
      </c>
    </row>
    <row r="20" spans="1:69" ht="15.75" thickBot="1" x14ac:dyDescent="0.3">
      <c r="A20" s="49" t="s">
        <v>46</v>
      </c>
      <c r="B20">
        <v>329</v>
      </c>
      <c r="C20">
        <v>60</v>
      </c>
      <c r="D20">
        <v>60</v>
      </c>
      <c r="E20" s="23">
        <v>1</v>
      </c>
      <c r="F20">
        <v>29</v>
      </c>
      <c r="G20">
        <v>33</v>
      </c>
      <c r="H20" s="47">
        <f t="shared" si="0"/>
        <v>0.92727272727272725</v>
      </c>
      <c r="I20" s="48">
        <f t="shared" si="1"/>
        <v>96.36363636363636</v>
      </c>
      <c r="J20">
        <v>4</v>
      </c>
      <c r="K20">
        <v>4</v>
      </c>
      <c r="L20" s="25">
        <v>100</v>
      </c>
      <c r="M20">
        <v>172</v>
      </c>
      <c r="N20">
        <v>179</v>
      </c>
      <c r="O20" s="35">
        <f t="shared" si="2"/>
        <v>0.96089385474860334</v>
      </c>
      <c r="P20" s="60">
        <v>104</v>
      </c>
      <c r="Q20" s="60">
        <v>113</v>
      </c>
      <c r="R20" s="35">
        <f t="shared" si="3"/>
        <v>0.92035398230088494</v>
      </c>
      <c r="S20" s="36">
        <f t="shared" si="4"/>
        <v>94.06239185247442</v>
      </c>
      <c r="T20" s="37">
        <f t="shared" si="5"/>
        <v>96.53404765008068</v>
      </c>
      <c r="U20">
        <v>4</v>
      </c>
      <c r="V20">
        <v>5</v>
      </c>
      <c r="W20" s="27">
        <v>80</v>
      </c>
      <c r="X20">
        <v>9</v>
      </c>
      <c r="Y20">
        <v>3</v>
      </c>
      <c r="Z20">
        <v>5</v>
      </c>
      <c r="AA20">
        <v>3</v>
      </c>
      <c r="AB20">
        <v>13</v>
      </c>
      <c r="AC20">
        <v>32</v>
      </c>
      <c r="AD20" s="55">
        <f t="shared" si="6"/>
        <v>65.07692307692308</v>
      </c>
      <c r="AE20">
        <v>302</v>
      </c>
      <c r="AF20">
        <v>329</v>
      </c>
      <c r="AG20" s="54">
        <f t="shared" si="7"/>
        <v>91.793313069908805</v>
      </c>
      <c r="AH20" s="38">
        <f t="shared" si="8"/>
        <v>78.435118073415936</v>
      </c>
      <c r="AI20">
        <v>303</v>
      </c>
      <c r="AJ20">
        <v>329</v>
      </c>
      <c r="AK20" s="38">
        <f t="shared" si="9"/>
        <v>92.097264437689972</v>
      </c>
      <c r="AL20" s="39">
        <f t="shared" si="10"/>
        <v>83.003226560673369</v>
      </c>
      <c r="AM20">
        <v>5</v>
      </c>
      <c r="AN20">
        <v>5</v>
      </c>
      <c r="AO20" s="29">
        <f t="shared" si="11"/>
        <v>100</v>
      </c>
      <c r="AP20">
        <v>3</v>
      </c>
      <c r="AQ20">
        <v>5</v>
      </c>
      <c r="AR20" s="29">
        <f t="shared" si="12"/>
        <v>60</v>
      </c>
      <c r="AS20">
        <v>64</v>
      </c>
      <c r="AT20">
        <v>66</v>
      </c>
      <c r="AU20" s="40">
        <f t="shared" si="13"/>
        <v>96.969696969696969</v>
      </c>
      <c r="AV20" s="41">
        <f t="shared" si="14"/>
        <v>83.090909090909093</v>
      </c>
      <c r="AW20">
        <v>98</v>
      </c>
      <c r="AX20">
        <v>98</v>
      </c>
      <c r="AY20" s="38">
        <f t="shared" si="15"/>
        <v>100</v>
      </c>
      <c r="AZ20">
        <v>304</v>
      </c>
      <c r="BA20">
        <v>329</v>
      </c>
      <c r="BB20" s="38">
        <f t="shared" si="16"/>
        <v>92.401215805471125</v>
      </c>
      <c r="BC20">
        <v>64</v>
      </c>
      <c r="BD20">
        <v>70</v>
      </c>
      <c r="BE20" s="38">
        <f t="shared" si="17"/>
        <v>91.428571428571431</v>
      </c>
      <c r="BF20" s="42">
        <f t="shared" si="18"/>
        <v>95.246200607902736</v>
      </c>
      <c r="BG20">
        <v>305</v>
      </c>
      <c r="BH20">
        <v>329</v>
      </c>
      <c r="BI20" s="43">
        <f t="shared" si="19"/>
        <v>92.705167173252278</v>
      </c>
      <c r="BJ20">
        <v>311</v>
      </c>
      <c r="BK20">
        <v>329</v>
      </c>
      <c r="BL20" s="43">
        <f t="shared" si="20"/>
        <v>94.528875379939208</v>
      </c>
      <c r="BM20">
        <v>306</v>
      </c>
      <c r="BN20">
        <v>329</v>
      </c>
      <c r="BO20" s="43">
        <f t="shared" si="21"/>
        <v>93.00911854103343</v>
      </c>
      <c r="BP20" s="44">
        <f t="shared" si="22"/>
        <v>93.22188449848025</v>
      </c>
      <c r="BQ20" s="45">
        <f t="shared" si="23"/>
        <v>90.219253681609231</v>
      </c>
    </row>
    <row r="21" spans="1:69" ht="15.75" thickBot="1" x14ac:dyDescent="0.3">
      <c r="A21" s="49" t="s">
        <v>47</v>
      </c>
      <c r="B21">
        <v>397</v>
      </c>
      <c r="C21">
        <v>60</v>
      </c>
      <c r="D21">
        <v>60</v>
      </c>
      <c r="E21" s="23">
        <v>1</v>
      </c>
      <c r="F21">
        <v>30</v>
      </c>
      <c r="G21">
        <v>33</v>
      </c>
      <c r="H21" s="47">
        <f t="shared" si="0"/>
        <v>0.94545454545454544</v>
      </c>
      <c r="I21" s="48">
        <f t="shared" si="1"/>
        <v>97.272727272727266</v>
      </c>
      <c r="J21">
        <v>4</v>
      </c>
      <c r="K21">
        <v>4</v>
      </c>
      <c r="L21" s="25">
        <v>100</v>
      </c>
      <c r="M21">
        <v>218</v>
      </c>
      <c r="N21">
        <v>221</v>
      </c>
      <c r="O21" s="35">
        <f t="shared" si="2"/>
        <v>0.98642533936651589</v>
      </c>
      <c r="P21" s="60">
        <v>161</v>
      </c>
      <c r="Q21" s="60">
        <v>165</v>
      </c>
      <c r="R21" s="35">
        <f t="shared" si="3"/>
        <v>0.97575757575757571</v>
      </c>
      <c r="S21" s="36">
        <f t="shared" si="4"/>
        <v>98.109145756204569</v>
      </c>
      <c r="T21" s="37">
        <f t="shared" si="5"/>
        <v>98.42547648430002</v>
      </c>
      <c r="U21">
        <v>4</v>
      </c>
      <c r="V21">
        <v>5</v>
      </c>
      <c r="W21" s="27">
        <v>80</v>
      </c>
      <c r="X21">
        <v>10</v>
      </c>
      <c r="Y21">
        <v>1</v>
      </c>
      <c r="Z21">
        <v>6</v>
      </c>
      <c r="AA21">
        <v>2</v>
      </c>
      <c r="AB21">
        <v>23</v>
      </c>
      <c r="AC21">
        <v>53</v>
      </c>
      <c r="AD21" s="55">
        <f t="shared" si="6"/>
        <v>72.526315789473685</v>
      </c>
      <c r="AE21">
        <v>376</v>
      </c>
      <c r="AF21">
        <v>397</v>
      </c>
      <c r="AG21" s="54">
        <f t="shared" si="7"/>
        <v>94.710327455919398</v>
      </c>
      <c r="AH21" s="38">
        <f t="shared" si="8"/>
        <v>83.618321622696541</v>
      </c>
      <c r="AI21">
        <v>382</v>
      </c>
      <c r="AJ21">
        <v>397</v>
      </c>
      <c r="AK21" s="38">
        <f t="shared" si="9"/>
        <v>96.221662468513856</v>
      </c>
      <c r="AL21" s="39">
        <f t="shared" si="10"/>
        <v>86.313827389632777</v>
      </c>
      <c r="AM21">
        <v>5</v>
      </c>
      <c r="AN21">
        <v>5</v>
      </c>
      <c r="AO21" s="29">
        <f t="shared" si="11"/>
        <v>100</v>
      </c>
      <c r="AP21">
        <v>3</v>
      </c>
      <c r="AQ21">
        <v>5</v>
      </c>
      <c r="AR21" s="29">
        <f t="shared" si="12"/>
        <v>60</v>
      </c>
      <c r="AS21">
        <v>41</v>
      </c>
      <c r="AT21">
        <v>41</v>
      </c>
      <c r="AU21" s="40">
        <f t="shared" si="13"/>
        <v>100</v>
      </c>
      <c r="AV21" s="41">
        <f t="shared" si="14"/>
        <v>84</v>
      </c>
      <c r="AW21">
        <v>107</v>
      </c>
      <c r="AX21">
        <v>108</v>
      </c>
      <c r="AY21" s="38">
        <f t="shared" si="15"/>
        <v>99.074074074074076</v>
      </c>
      <c r="AZ21">
        <v>388</v>
      </c>
      <c r="BA21">
        <v>397</v>
      </c>
      <c r="BB21" s="38">
        <f t="shared" si="16"/>
        <v>97.732997481108313</v>
      </c>
      <c r="BC21">
        <v>55</v>
      </c>
      <c r="BD21">
        <v>57</v>
      </c>
      <c r="BE21" s="38">
        <f t="shared" si="17"/>
        <v>96.491228070175438</v>
      </c>
      <c r="BF21" s="42">
        <f t="shared" si="18"/>
        <v>98.021074236108063</v>
      </c>
      <c r="BG21">
        <v>370</v>
      </c>
      <c r="BH21">
        <v>397</v>
      </c>
      <c r="BI21" s="43">
        <f t="shared" si="19"/>
        <v>93.19899244332494</v>
      </c>
      <c r="BJ21">
        <v>382</v>
      </c>
      <c r="BK21">
        <v>397</v>
      </c>
      <c r="BL21" s="43">
        <f t="shared" si="20"/>
        <v>96.221662468513856</v>
      </c>
      <c r="BM21">
        <v>365</v>
      </c>
      <c r="BN21">
        <v>397</v>
      </c>
      <c r="BO21" s="43">
        <f t="shared" si="21"/>
        <v>91.939546599496225</v>
      </c>
      <c r="BP21" s="44">
        <f t="shared" si="22"/>
        <v>93.173803526448367</v>
      </c>
      <c r="BQ21" s="45">
        <f t="shared" si="23"/>
        <v>91.986836327297837</v>
      </c>
    </row>
    <row r="22" spans="1:69" ht="15.75" thickBot="1" x14ac:dyDescent="0.3">
      <c r="A22" s="49" t="s">
        <v>48</v>
      </c>
      <c r="B22">
        <v>0</v>
      </c>
      <c r="C22">
        <v>60</v>
      </c>
      <c r="D22">
        <v>60</v>
      </c>
      <c r="E22" s="23">
        <v>1</v>
      </c>
      <c r="F22">
        <v>29</v>
      </c>
      <c r="G22">
        <v>33</v>
      </c>
      <c r="H22" s="47">
        <f t="shared" si="0"/>
        <v>0.92727272727272725</v>
      </c>
      <c r="I22" s="48">
        <f t="shared" si="1"/>
        <v>96.36363636363636</v>
      </c>
      <c r="J22">
        <v>4</v>
      </c>
      <c r="K22">
        <v>4</v>
      </c>
      <c r="L22" s="25">
        <v>100</v>
      </c>
      <c r="M22">
        <v>0</v>
      </c>
      <c r="N22">
        <v>0</v>
      </c>
      <c r="O22" s="35" t="e">
        <f t="shared" si="2"/>
        <v>#DIV/0!</v>
      </c>
      <c r="P22">
        <v>0</v>
      </c>
      <c r="Q22">
        <v>0</v>
      </c>
      <c r="R22" s="35" t="e">
        <f t="shared" si="3"/>
        <v>#DIV/0!</v>
      </c>
      <c r="S22" s="36" t="e">
        <f t="shared" si="4"/>
        <v>#DIV/0!</v>
      </c>
      <c r="T22" s="37" t="e">
        <f t="shared" si="5"/>
        <v>#DIV/0!</v>
      </c>
      <c r="U22">
        <v>4</v>
      </c>
      <c r="V22">
        <v>5</v>
      </c>
      <c r="W22" s="27">
        <v>80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55" t="e">
        <f t="shared" si="6"/>
        <v>#DIV/0!</v>
      </c>
      <c r="AE22">
        <v>0</v>
      </c>
      <c r="AF22">
        <v>0</v>
      </c>
      <c r="AG22" s="54" t="e">
        <f t="shared" si="7"/>
        <v>#DIV/0!</v>
      </c>
      <c r="AH22" s="38" t="e">
        <f t="shared" si="8"/>
        <v>#DIV/0!</v>
      </c>
      <c r="AI22">
        <v>0</v>
      </c>
      <c r="AJ22">
        <v>0</v>
      </c>
      <c r="AK22" s="38" t="e">
        <f t="shared" si="9"/>
        <v>#DIV/0!</v>
      </c>
      <c r="AL22" s="39" t="e">
        <f t="shared" si="10"/>
        <v>#DIV/0!</v>
      </c>
      <c r="AM22">
        <v>4</v>
      </c>
      <c r="AN22">
        <v>5</v>
      </c>
      <c r="AO22" s="29">
        <f t="shared" si="11"/>
        <v>80</v>
      </c>
      <c r="AP22">
        <v>3</v>
      </c>
      <c r="AQ22">
        <v>5</v>
      </c>
      <c r="AR22" s="29">
        <f t="shared" si="12"/>
        <v>60</v>
      </c>
      <c r="AS22">
        <v>0</v>
      </c>
      <c r="AT22">
        <v>0</v>
      </c>
      <c r="AU22" s="40" t="e">
        <f t="shared" si="13"/>
        <v>#DIV/0!</v>
      </c>
      <c r="AV22" s="41" t="e">
        <f t="shared" si="14"/>
        <v>#DIV/0!</v>
      </c>
      <c r="AW22">
        <v>0</v>
      </c>
      <c r="AX22">
        <v>0</v>
      </c>
      <c r="AY22" s="38" t="e">
        <f t="shared" si="15"/>
        <v>#DIV/0!</v>
      </c>
      <c r="AZ22">
        <v>0</v>
      </c>
      <c r="BA22">
        <v>0</v>
      </c>
      <c r="BB22" s="38" t="e">
        <f t="shared" si="16"/>
        <v>#DIV/0!</v>
      </c>
      <c r="BC22">
        <v>0</v>
      </c>
      <c r="BD22">
        <v>0</v>
      </c>
      <c r="BE22" s="38" t="e">
        <f t="shared" si="17"/>
        <v>#DIV/0!</v>
      </c>
      <c r="BF22" s="42" t="e">
        <f t="shared" si="18"/>
        <v>#DIV/0!</v>
      </c>
      <c r="BG22">
        <v>0</v>
      </c>
      <c r="BH22">
        <v>0</v>
      </c>
      <c r="BI22" s="43" t="e">
        <f t="shared" si="19"/>
        <v>#DIV/0!</v>
      </c>
      <c r="BJ22">
        <v>0</v>
      </c>
      <c r="BK22">
        <v>0</v>
      </c>
      <c r="BL22" s="43" t="e">
        <f t="shared" si="20"/>
        <v>#DIV/0!</v>
      </c>
      <c r="BM22">
        <v>0</v>
      </c>
      <c r="BN22">
        <v>0</v>
      </c>
      <c r="BO22" s="43" t="e">
        <f t="shared" si="21"/>
        <v>#DIV/0!</v>
      </c>
      <c r="BP22" s="44" t="e">
        <f t="shared" si="22"/>
        <v>#DIV/0!</v>
      </c>
      <c r="BQ22" s="45" t="e">
        <f t="shared" si="23"/>
        <v>#DIV/0!</v>
      </c>
    </row>
    <row r="23" spans="1:69" ht="15.75" thickBot="1" x14ac:dyDescent="0.3">
      <c r="A23" s="49" t="s">
        <v>49</v>
      </c>
      <c r="B23">
        <v>132</v>
      </c>
      <c r="C23">
        <v>60</v>
      </c>
      <c r="D23">
        <v>60</v>
      </c>
      <c r="E23" s="23">
        <v>1</v>
      </c>
      <c r="F23">
        <v>32</v>
      </c>
      <c r="G23">
        <v>33</v>
      </c>
      <c r="H23" s="47">
        <f t="shared" si="0"/>
        <v>0.98181818181818181</v>
      </c>
      <c r="I23" s="48">
        <f t="shared" si="1"/>
        <v>99.090909090909093</v>
      </c>
      <c r="J23">
        <v>4</v>
      </c>
      <c r="K23">
        <v>4</v>
      </c>
      <c r="L23" s="25">
        <v>100</v>
      </c>
      <c r="M23">
        <v>54</v>
      </c>
      <c r="N23">
        <v>63</v>
      </c>
      <c r="O23" s="35">
        <f t="shared" si="2"/>
        <v>0.8571428571428571</v>
      </c>
      <c r="P23" s="60">
        <v>35</v>
      </c>
      <c r="Q23" s="60">
        <v>44</v>
      </c>
      <c r="R23" s="35">
        <f t="shared" si="3"/>
        <v>0.79545454545454541</v>
      </c>
      <c r="S23" s="36">
        <f t="shared" ref="S23" si="25">(O23+R23)*0.5*100</f>
        <v>82.629870129870127</v>
      </c>
      <c r="T23" s="37">
        <f t="shared" ref="T23" si="26">I23*0.3+L23*0.3+S23*0.4</f>
        <v>92.779220779220779</v>
      </c>
      <c r="U23">
        <v>4</v>
      </c>
      <c r="V23">
        <v>5</v>
      </c>
      <c r="W23" s="27">
        <v>80</v>
      </c>
      <c r="X23">
        <v>8</v>
      </c>
      <c r="Y23">
        <v>0</v>
      </c>
      <c r="Z23">
        <v>0</v>
      </c>
      <c r="AA23">
        <v>3</v>
      </c>
      <c r="AB23">
        <v>3</v>
      </c>
      <c r="AC23">
        <v>36</v>
      </c>
      <c r="AD23" s="55">
        <f t="shared" si="6"/>
        <v>78</v>
      </c>
      <c r="AE23">
        <v>120</v>
      </c>
      <c r="AF23">
        <v>132</v>
      </c>
      <c r="AG23" s="54">
        <f t="shared" si="7"/>
        <v>90.909090909090907</v>
      </c>
      <c r="AH23" s="38">
        <f t="shared" si="8"/>
        <v>84.454545454545453</v>
      </c>
      <c r="AI23">
        <v>120</v>
      </c>
      <c r="AJ23">
        <v>132</v>
      </c>
      <c r="AK23" s="38">
        <f t="shared" si="9"/>
        <v>90.909090909090907</v>
      </c>
      <c r="AL23" s="39">
        <f t="shared" si="10"/>
        <v>85.054545454545448</v>
      </c>
      <c r="AM23">
        <v>4</v>
      </c>
      <c r="AN23">
        <v>5</v>
      </c>
      <c r="AO23" s="29">
        <f t="shared" si="11"/>
        <v>80</v>
      </c>
      <c r="AP23">
        <v>3</v>
      </c>
      <c r="AQ23">
        <v>5</v>
      </c>
      <c r="AR23" s="29">
        <f t="shared" si="12"/>
        <v>60</v>
      </c>
      <c r="AS23">
        <v>13</v>
      </c>
      <c r="AT23">
        <v>13</v>
      </c>
      <c r="AU23" s="40">
        <f t="shared" si="13"/>
        <v>100</v>
      </c>
      <c r="AV23" s="41">
        <f t="shared" si="14"/>
        <v>78</v>
      </c>
      <c r="AW23">
        <v>102</v>
      </c>
      <c r="AX23">
        <v>109</v>
      </c>
      <c r="AY23" s="38">
        <f t="shared" si="15"/>
        <v>93.577981651376149</v>
      </c>
      <c r="AZ23">
        <v>121</v>
      </c>
      <c r="BA23">
        <v>132</v>
      </c>
      <c r="BB23" s="38">
        <f t="shared" si="16"/>
        <v>91.666666666666657</v>
      </c>
      <c r="BC23">
        <v>31</v>
      </c>
      <c r="BD23">
        <v>35</v>
      </c>
      <c r="BE23" s="38">
        <f t="shared" si="17"/>
        <v>88.571428571428569</v>
      </c>
      <c r="BF23" s="42">
        <f t="shared" si="18"/>
        <v>91.812145041502845</v>
      </c>
      <c r="BG23">
        <v>119</v>
      </c>
      <c r="BH23">
        <v>132</v>
      </c>
      <c r="BI23" s="43">
        <f t="shared" si="19"/>
        <v>90.151515151515156</v>
      </c>
      <c r="BJ23">
        <v>121</v>
      </c>
      <c r="BK23">
        <v>132</v>
      </c>
      <c r="BL23" s="43">
        <f t="shared" si="20"/>
        <v>91.666666666666657</v>
      </c>
      <c r="BM23">
        <v>126</v>
      </c>
      <c r="BN23">
        <v>132</v>
      </c>
      <c r="BO23" s="43">
        <f t="shared" si="21"/>
        <v>95.454545454545453</v>
      </c>
      <c r="BP23" s="44">
        <f t="shared" si="22"/>
        <v>93.106060606060595</v>
      </c>
      <c r="BQ23" s="45">
        <f t="shared" si="23"/>
        <v>88.15039437626595</v>
      </c>
    </row>
    <row r="24" spans="1:69" ht="15.75" thickBot="1" x14ac:dyDescent="0.3">
      <c r="A24" s="49" t="s">
        <v>50</v>
      </c>
      <c r="B24">
        <v>250</v>
      </c>
      <c r="C24">
        <v>60</v>
      </c>
      <c r="D24">
        <v>60</v>
      </c>
      <c r="E24" s="23">
        <v>1</v>
      </c>
      <c r="F24">
        <v>33</v>
      </c>
      <c r="G24">
        <v>33</v>
      </c>
      <c r="H24" s="47">
        <f t="shared" si="0"/>
        <v>1</v>
      </c>
      <c r="I24" s="48">
        <f t="shared" si="1"/>
        <v>100</v>
      </c>
      <c r="J24">
        <v>4</v>
      </c>
      <c r="K24">
        <v>4</v>
      </c>
      <c r="L24" s="25">
        <v>100</v>
      </c>
      <c r="M24">
        <v>135</v>
      </c>
      <c r="N24">
        <v>137</v>
      </c>
      <c r="O24" s="35">
        <f t="shared" si="2"/>
        <v>0.98540145985401462</v>
      </c>
      <c r="P24" s="60">
        <v>88</v>
      </c>
      <c r="Q24" s="60">
        <v>94</v>
      </c>
      <c r="R24" s="35">
        <f t="shared" si="3"/>
        <v>0.93617021276595747</v>
      </c>
      <c r="S24" s="36">
        <f t="shared" ref="S24:S57" si="27">(O24+R24)*0.5*100</f>
        <v>96.078583630998608</v>
      </c>
      <c r="T24" s="37">
        <f t="shared" ref="T24:T57" si="28">I24*0.3+L24*0.3+S24*0.4</f>
        <v>98.431433452399446</v>
      </c>
      <c r="U24">
        <v>4</v>
      </c>
      <c r="V24">
        <v>5</v>
      </c>
      <c r="W24" s="27">
        <v>80</v>
      </c>
      <c r="X24">
        <v>5</v>
      </c>
      <c r="Y24">
        <v>4</v>
      </c>
      <c r="Z24">
        <v>1</v>
      </c>
      <c r="AA24">
        <v>2</v>
      </c>
      <c r="AB24">
        <v>16</v>
      </c>
      <c r="AC24">
        <v>34</v>
      </c>
      <c r="AD24" s="55">
        <f t="shared" si="6"/>
        <v>72.58064516129032</v>
      </c>
      <c r="AE24">
        <v>236</v>
      </c>
      <c r="AF24">
        <v>250</v>
      </c>
      <c r="AG24" s="54">
        <f t="shared" si="7"/>
        <v>94.399999999999991</v>
      </c>
      <c r="AH24" s="38">
        <f t="shared" si="8"/>
        <v>83.490322580645156</v>
      </c>
      <c r="AI24">
        <v>215</v>
      </c>
      <c r="AJ24">
        <v>250</v>
      </c>
      <c r="AK24" s="38">
        <f t="shared" si="9"/>
        <v>86</v>
      </c>
      <c r="AL24" s="39">
        <f t="shared" si="10"/>
        <v>83.196129032258071</v>
      </c>
      <c r="AM24">
        <v>4</v>
      </c>
      <c r="AN24">
        <v>5</v>
      </c>
      <c r="AO24" s="29">
        <f t="shared" si="11"/>
        <v>80</v>
      </c>
      <c r="AP24">
        <v>3</v>
      </c>
      <c r="AQ24">
        <v>5</v>
      </c>
      <c r="AR24" s="29">
        <f t="shared" si="12"/>
        <v>60</v>
      </c>
      <c r="AS24">
        <v>86</v>
      </c>
      <c r="AT24">
        <v>87</v>
      </c>
      <c r="AU24" s="40">
        <f t="shared" si="13"/>
        <v>98.850574712643677</v>
      </c>
      <c r="AV24" s="41">
        <f t="shared" si="14"/>
        <v>77.65517241379311</v>
      </c>
      <c r="AW24">
        <v>71</v>
      </c>
      <c r="AX24">
        <v>71</v>
      </c>
      <c r="AY24" s="38">
        <f t="shared" si="15"/>
        <v>100</v>
      </c>
      <c r="AZ24">
        <v>229</v>
      </c>
      <c r="BA24">
        <v>250</v>
      </c>
      <c r="BB24" s="38">
        <f t="shared" si="16"/>
        <v>91.600000000000009</v>
      </c>
      <c r="BC24">
        <v>75</v>
      </c>
      <c r="BD24">
        <v>75</v>
      </c>
      <c r="BE24" s="38">
        <f t="shared" si="17"/>
        <v>100</v>
      </c>
      <c r="BF24" s="42">
        <f t="shared" si="18"/>
        <v>96.640000000000015</v>
      </c>
      <c r="BG24">
        <v>222</v>
      </c>
      <c r="BH24">
        <v>250</v>
      </c>
      <c r="BI24" s="43">
        <f t="shared" si="19"/>
        <v>88.8</v>
      </c>
      <c r="BJ24">
        <v>227</v>
      </c>
      <c r="BK24">
        <v>250</v>
      </c>
      <c r="BL24" s="43">
        <f t="shared" si="20"/>
        <v>90.8</v>
      </c>
      <c r="BM24">
        <v>226</v>
      </c>
      <c r="BN24">
        <v>250</v>
      </c>
      <c r="BO24" s="43">
        <f t="shared" si="21"/>
        <v>90.4</v>
      </c>
      <c r="BP24" s="44">
        <f t="shared" si="22"/>
        <v>90</v>
      </c>
      <c r="BQ24" s="45">
        <f t="shared" si="23"/>
        <v>89.184546979690111</v>
      </c>
    </row>
    <row r="25" spans="1:69" ht="15.75" thickBot="1" x14ac:dyDescent="0.3">
      <c r="A25" s="49" t="s">
        <v>51</v>
      </c>
      <c r="B25">
        <v>253</v>
      </c>
      <c r="C25">
        <v>60</v>
      </c>
      <c r="D25">
        <v>60</v>
      </c>
      <c r="E25" s="23">
        <v>1</v>
      </c>
      <c r="F25">
        <v>29</v>
      </c>
      <c r="G25">
        <v>33</v>
      </c>
      <c r="H25" s="47">
        <f t="shared" si="0"/>
        <v>0.92727272727272725</v>
      </c>
      <c r="I25" s="48">
        <f t="shared" si="1"/>
        <v>96.36363636363636</v>
      </c>
      <c r="J25">
        <v>2</v>
      </c>
      <c r="K25">
        <v>4</v>
      </c>
      <c r="L25" s="25">
        <f t="shared" si="24"/>
        <v>60</v>
      </c>
      <c r="M25">
        <v>129</v>
      </c>
      <c r="N25">
        <v>135</v>
      </c>
      <c r="O25" s="35">
        <f t="shared" si="2"/>
        <v>0.9555555555555556</v>
      </c>
      <c r="P25" s="60">
        <v>106</v>
      </c>
      <c r="Q25" s="60">
        <v>106</v>
      </c>
      <c r="R25" s="35">
        <f t="shared" si="3"/>
        <v>1</v>
      </c>
      <c r="S25" s="36">
        <f t="shared" si="27"/>
        <v>97.777777777777786</v>
      </c>
      <c r="T25" s="37">
        <f t="shared" si="28"/>
        <v>86.020202020202021</v>
      </c>
      <c r="U25">
        <v>4</v>
      </c>
      <c r="V25">
        <v>5</v>
      </c>
      <c r="W25" s="27">
        <v>80</v>
      </c>
      <c r="X25">
        <v>13</v>
      </c>
      <c r="Y25">
        <v>1</v>
      </c>
      <c r="Z25">
        <v>2</v>
      </c>
      <c r="AA25">
        <v>7</v>
      </c>
      <c r="AB25">
        <v>12</v>
      </c>
      <c r="AC25">
        <v>25</v>
      </c>
      <c r="AD25" s="55">
        <f t="shared" si="6"/>
        <v>59.166666666666664</v>
      </c>
      <c r="AE25">
        <v>228</v>
      </c>
      <c r="AF25">
        <v>253</v>
      </c>
      <c r="AG25" s="54">
        <f t="shared" si="7"/>
        <v>90.118577075098813</v>
      </c>
      <c r="AH25" s="38">
        <f t="shared" si="8"/>
        <v>74.642621870882735</v>
      </c>
      <c r="AI25">
        <v>224</v>
      </c>
      <c r="AJ25">
        <v>253</v>
      </c>
      <c r="AK25" s="38">
        <f t="shared" si="9"/>
        <v>88.537549407114625</v>
      </c>
      <c r="AL25" s="39">
        <f t="shared" si="10"/>
        <v>80.418313570487484</v>
      </c>
      <c r="AM25">
        <v>4</v>
      </c>
      <c r="AN25">
        <v>5</v>
      </c>
      <c r="AO25" s="29">
        <f t="shared" si="11"/>
        <v>80</v>
      </c>
      <c r="AP25">
        <v>3</v>
      </c>
      <c r="AQ25">
        <v>5</v>
      </c>
      <c r="AR25" s="29">
        <f t="shared" si="12"/>
        <v>60</v>
      </c>
      <c r="AS25">
        <v>108</v>
      </c>
      <c r="AT25">
        <v>111</v>
      </c>
      <c r="AU25" s="40">
        <f t="shared" si="13"/>
        <v>97.297297297297305</v>
      </c>
      <c r="AV25" s="41">
        <f t="shared" si="14"/>
        <v>77.189189189189193</v>
      </c>
      <c r="AW25">
        <v>33</v>
      </c>
      <c r="AX25">
        <v>34</v>
      </c>
      <c r="AY25" s="38">
        <f t="shared" si="15"/>
        <v>97.058823529411768</v>
      </c>
      <c r="AZ25">
        <v>239</v>
      </c>
      <c r="BA25">
        <v>253</v>
      </c>
      <c r="BB25" s="38">
        <f t="shared" si="16"/>
        <v>94.466403162055329</v>
      </c>
      <c r="BC25">
        <v>78</v>
      </c>
      <c r="BD25">
        <v>81</v>
      </c>
      <c r="BE25" s="38">
        <f t="shared" si="17"/>
        <v>96.296296296296291</v>
      </c>
      <c r="BF25" s="42">
        <f t="shared" si="18"/>
        <v>95.869349935846117</v>
      </c>
      <c r="BG25">
        <v>234</v>
      </c>
      <c r="BH25">
        <v>253</v>
      </c>
      <c r="BI25" s="43">
        <f t="shared" si="19"/>
        <v>92.490118577075094</v>
      </c>
      <c r="BJ25">
        <v>235</v>
      </c>
      <c r="BK25">
        <v>253</v>
      </c>
      <c r="BL25" s="43">
        <f t="shared" si="20"/>
        <v>92.885375494071141</v>
      </c>
      <c r="BM25">
        <v>236</v>
      </c>
      <c r="BN25">
        <v>253</v>
      </c>
      <c r="BO25" s="43">
        <f t="shared" si="21"/>
        <v>93.280632411067202</v>
      </c>
      <c r="BP25" s="44">
        <f t="shared" si="22"/>
        <v>92.964426877470359</v>
      </c>
      <c r="BQ25" s="45">
        <f t="shared" si="23"/>
        <v>86.492296318639049</v>
      </c>
    </row>
    <row r="26" spans="1:69" ht="15.75" thickBot="1" x14ac:dyDescent="0.3">
      <c r="A26" s="49" t="s">
        <v>52</v>
      </c>
      <c r="B26">
        <v>314</v>
      </c>
      <c r="C26">
        <v>60</v>
      </c>
      <c r="D26">
        <v>60</v>
      </c>
      <c r="E26" s="23">
        <v>1</v>
      </c>
      <c r="F26">
        <v>32</v>
      </c>
      <c r="G26">
        <v>33</v>
      </c>
      <c r="H26" s="47">
        <f t="shared" si="0"/>
        <v>0.98181818181818181</v>
      </c>
      <c r="I26" s="48">
        <f t="shared" si="1"/>
        <v>99.090909090909093</v>
      </c>
      <c r="J26">
        <v>3</v>
      </c>
      <c r="K26">
        <v>4</v>
      </c>
      <c r="L26" s="25">
        <f t="shared" si="24"/>
        <v>90</v>
      </c>
      <c r="M26">
        <v>144</v>
      </c>
      <c r="N26">
        <v>145</v>
      </c>
      <c r="O26" s="35">
        <f t="shared" si="2"/>
        <v>0.99310344827586206</v>
      </c>
      <c r="P26" s="60">
        <v>143</v>
      </c>
      <c r="Q26" s="60">
        <v>143</v>
      </c>
      <c r="R26" s="35">
        <f t="shared" si="3"/>
        <v>1</v>
      </c>
      <c r="S26" s="36">
        <f t="shared" si="27"/>
        <v>99.655172413793096</v>
      </c>
      <c r="T26" s="37">
        <f t="shared" si="28"/>
        <v>96.589341692789958</v>
      </c>
      <c r="U26">
        <v>4</v>
      </c>
      <c r="V26">
        <v>5</v>
      </c>
      <c r="W26" s="27">
        <v>80</v>
      </c>
      <c r="X26">
        <v>6</v>
      </c>
      <c r="Y26">
        <v>2</v>
      </c>
      <c r="Z26">
        <v>5</v>
      </c>
      <c r="AA26">
        <v>3</v>
      </c>
      <c r="AB26">
        <v>14</v>
      </c>
      <c r="AC26">
        <v>36</v>
      </c>
      <c r="AD26" s="55">
        <f t="shared" si="6"/>
        <v>70.909090909090907</v>
      </c>
      <c r="AE26">
        <v>276</v>
      </c>
      <c r="AF26">
        <v>314</v>
      </c>
      <c r="AG26" s="54">
        <f t="shared" si="7"/>
        <v>87.898089171974519</v>
      </c>
      <c r="AH26" s="38">
        <f t="shared" si="8"/>
        <v>79.40359004053272</v>
      </c>
      <c r="AI26">
        <v>290</v>
      </c>
      <c r="AJ26">
        <v>314</v>
      </c>
      <c r="AK26" s="38">
        <f t="shared" si="9"/>
        <v>92.356687898089177</v>
      </c>
      <c r="AL26" s="39">
        <f t="shared" si="10"/>
        <v>83.468442385639847</v>
      </c>
      <c r="AM26">
        <v>4</v>
      </c>
      <c r="AN26">
        <v>5</v>
      </c>
      <c r="AO26" s="29">
        <f t="shared" si="11"/>
        <v>80</v>
      </c>
      <c r="AP26">
        <v>3</v>
      </c>
      <c r="AQ26">
        <v>5</v>
      </c>
      <c r="AR26" s="29">
        <f t="shared" si="12"/>
        <v>60</v>
      </c>
      <c r="AS26">
        <v>146</v>
      </c>
      <c r="AT26">
        <v>146</v>
      </c>
      <c r="AU26" s="40">
        <f t="shared" si="13"/>
        <v>100</v>
      </c>
      <c r="AV26" s="41">
        <f t="shared" si="14"/>
        <v>78</v>
      </c>
      <c r="AW26">
        <v>79</v>
      </c>
      <c r="AX26">
        <v>80</v>
      </c>
      <c r="AY26" s="38">
        <f t="shared" si="15"/>
        <v>98.75</v>
      </c>
      <c r="AZ26">
        <v>275</v>
      </c>
      <c r="BA26">
        <v>314</v>
      </c>
      <c r="BB26" s="38">
        <f t="shared" si="16"/>
        <v>87.579617834394909</v>
      </c>
      <c r="BC26">
        <v>48</v>
      </c>
      <c r="BD26">
        <v>48</v>
      </c>
      <c r="BE26" s="38">
        <f t="shared" si="17"/>
        <v>100</v>
      </c>
      <c r="BF26" s="42">
        <f t="shared" si="18"/>
        <v>94.531847133757964</v>
      </c>
      <c r="BG26">
        <v>286</v>
      </c>
      <c r="BH26">
        <v>314</v>
      </c>
      <c r="BI26" s="43">
        <f t="shared" si="19"/>
        <v>91.082802547770697</v>
      </c>
      <c r="BJ26">
        <v>390</v>
      </c>
      <c r="BK26">
        <v>314</v>
      </c>
      <c r="BL26" s="43">
        <f t="shared" si="20"/>
        <v>124.20382165605095</v>
      </c>
      <c r="BM26">
        <v>282</v>
      </c>
      <c r="BN26">
        <v>314</v>
      </c>
      <c r="BO26" s="43">
        <f t="shared" si="21"/>
        <v>89.808917197452232</v>
      </c>
      <c r="BP26" s="44">
        <f t="shared" si="22"/>
        <v>97.070063694267517</v>
      </c>
      <c r="BQ26" s="45">
        <f t="shared" si="23"/>
        <v>89.931938981291054</v>
      </c>
    </row>
    <row r="27" spans="1:69" ht="15.75" thickBot="1" x14ac:dyDescent="0.3">
      <c r="A27" s="49" t="s">
        <v>53</v>
      </c>
      <c r="B27">
        <v>210</v>
      </c>
      <c r="C27">
        <v>60</v>
      </c>
      <c r="D27">
        <v>60</v>
      </c>
      <c r="E27" s="23">
        <v>1</v>
      </c>
      <c r="F27">
        <v>32</v>
      </c>
      <c r="G27">
        <v>33</v>
      </c>
      <c r="H27" s="47">
        <f t="shared" si="0"/>
        <v>0.98181818181818181</v>
      </c>
      <c r="I27" s="48">
        <f t="shared" si="1"/>
        <v>99.090909090909093</v>
      </c>
      <c r="J27">
        <v>4</v>
      </c>
      <c r="K27">
        <v>4</v>
      </c>
      <c r="L27" s="25">
        <v>100</v>
      </c>
      <c r="M27">
        <v>63</v>
      </c>
      <c r="N27">
        <v>65</v>
      </c>
      <c r="O27" s="35">
        <f t="shared" si="2"/>
        <v>0.96923076923076923</v>
      </c>
      <c r="P27" s="60">
        <v>63</v>
      </c>
      <c r="Q27" s="60">
        <v>68</v>
      </c>
      <c r="R27" s="35">
        <f t="shared" si="3"/>
        <v>0.92647058823529416</v>
      </c>
      <c r="S27" s="36">
        <f t="shared" si="27"/>
        <v>94.785067873303163</v>
      </c>
      <c r="T27" s="37">
        <f t="shared" si="28"/>
        <v>97.64129987659399</v>
      </c>
      <c r="U27">
        <v>4</v>
      </c>
      <c r="V27">
        <v>5</v>
      </c>
      <c r="W27" s="27">
        <v>80</v>
      </c>
      <c r="X27">
        <v>5</v>
      </c>
      <c r="Y27">
        <v>5</v>
      </c>
      <c r="Z27">
        <v>4</v>
      </c>
      <c r="AA27">
        <v>6</v>
      </c>
      <c r="AB27">
        <v>8</v>
      </c>
      <c r="AC27">
        <v>35</v>
      </c>
      <c r="AD27" s="55">
        <f t="shared" si="6"/>
        <v>69.047619047619051</v>
      </c>
      <c r="AE27">
        <v>194</v>
      </c>
      <c r="AF27">
        <v>210</v>
      </c>
      <c r="AG27" s="54">
        <f t="shared" si="7"/>
        <v>92.38095238095238</v>
      </c>
      <c r="AH27" s="38">
        <f t="shared" si="8"/>
        <v>80.714285714285722</v>
      </c>
      <c r="AI27">
        <v>187</v>
      </c>
      <c r="AJ27">
        <v>210</v>
      </c>
      <c r="AK27" s="38">
        <f t="shared" si="9"/>
        <v>89.047619047619037</v>
      </c>
      <c r="AL27" s="39">
        <f t="shared" si="10"/>
        <v>83</v>
      </c>
      <c r="AM27">
        <v>4</v>
      </c>
      <c r="AN27">
        <v>5</v>
      </c>
      <c r="AO27" s="29">
        <f t="shared" si="11"/>
        <v>80</v>
      </c>
      <c r="AP27">
        <v>3</v>
      </c>
      <c r="AQ27">
        <v>5</v>
      </c>
      <c r="AR27" s="29">
        <f t="shared" si="12"/>
        <v>60</v>
      </c>
      <c r="AS27">
        <v>58</v>
      </c>
      <c r="AT27">
        <v>60</v>
      </c>
      <c r="AU27" s="40">
        <f t="shared" si="13"/>
        <v>96.666666666666671</v>
      </c>
      <c r="AV27" s="41">
        <f t="shared" si="14"/>
        <v>77</v>
      </c>
      <c r="AW27">
        <v>67</v>
      </c>
      <c r="AX27">
        <v>68</v>
      </c>
      <c r="AY27" s="38">
        <f t="shared" si="15"/>
        <v>98.529411764705884</v>
      </c>
      <c r="AZ27">
        <v>188</v>
      </c>
      <c r="BA27">
        <v>210</v>
      </c>
      <c r="BB27" s="38">
        <f t="shared" si="16"/>
        <v>89.523809523809533</v>
      </c>
      <c r="BC27">
        <v>36</v>
      </c>
      <c r="BD27">
        <v>36</v>
      </c>
      <c r="BE27" s="38">
        <f t="shared" si="17"/>
        <v>100</v>
      </c>
      <c r="BF27" s="42">
        <f t="shared" si="18"/>
        <v>95.221288515406172</v>
      </c>
      <c r="BG27">
        <v>192</v>
      </c>
      <c r="BH27">
        <v>210</v>
      </c>
      <c r="BI27" s="43">
        <f t="shared" si="19"/>
        <v>91.428571428571431</v>
      </c>
      <c r="BJ27">
        <v>193</v>
      </c>
      <c r="BK27">
        <v>210</v>
      </c>
      <c r="BL27" s="43">
        <f t="shared" si="20"/>
        <v>91.904761904761898</v>
      </c>
      <c r="BM27">
        <v>190</v>
      </c>
      <c r="BN27">
        <v>210</v>
      </c>
      <c r="BO27" s="43">
        <f t="shared" si="21"/>
        <v>90.476190476190482</v>
      </c>
      <c r="BP27" s="44">
        <f t="shared" si="22"/>
        <v>91.047619047619051</v>
      </c>
      <c r="BQ27" s="45">
        <f t="shared" si="23"/>
        <v>88.782041487923834</v>
      </c>
    </row>
    <row r="28" spans="1:69" ht="30" customHeight="1" thickBot="1" x14ac:dyDescent="0.3">
      <c r="A28" s="49" t="s">
        <v>54</v>
      </c>
      <c r="B28">
        <v>81</v>
      </c>
      <c r="C28">
        <v>60</v>
      </c>
      <c r="D28">
        <v>60</v>
      </c>
      <c r="E28" s="23">
        <v>1</v>
      </c>
      <c r="F28">
        <v>33</v>
      </c>
      <c r="G28">
        <v>33</v>
      </c>
      <c r="H28" s="47">
        <f t="shared" si="0"/>
        <v>1</v>
      </c>
      <c r="I28" s="48">
        <f t="shared" si="1"/>
        <v>100</v>
      </c>
      <c r="J28">
        <v>3</v>
      </c>
      <c r="K28">
        <v>4</v>
      </c>
      <c r="L28" s="25">
        <f t="shared" si="24"/>
        <v>90</v>
      </c>
      <c r="M28">
        <v>25</v>
      </c>
      <c r="N28">
        <v>25</v>
      </c>
      <c r="O28" s="35">
        <f t="shared" si="2"/>
        <v>1</v>
      </c>
      <c r="P28" s="60">
        <v>17</v>
      </c>
      <c r="Q28" s="60">
        <v>18</v>
      </c>
      <c r="R28" s="35">
        <f t="shared" si="3"/>
        <v>0.94444444444444442</v>
      </c>
      <c r="S28" s="36">
        <f t="shared" si="27"/>
        <v>97.222222222222214</v>
      </c>
      <c r="T28" s="37">
        <f t="shared" si="28"/>
        <v>95.888888888888886</v>
      </c>
      <c r="U28">
        <v>4</v>
      </c>
      <c r="V28">
        <v>5</v>
      </c>
      <c r="W28" s="27">
        <v>80</v>
      </c>
      <c r="X28">
        <v>4</v>
      </c>
      <c r="Y28">
        <v>0</v>
      </c>
      <c r="Z28">
        <v>1</v>
      </c>
      <c r="AA28">
        <v>4</v>
      </c>
      <c r="AB28">
        <v>14</v>
      </c>
      <c r="AC28">
        <v>42</v>
      </c>
      <c r="AD28" s="55">
        <f t="shared" si="6"/>
        <v>80.307692307692307</v>
      </c>
      <c r="AE28">
        <v>72</v>
      </c>
      <c r="AF28">
        <v>81</v>
      </c>
      <c r="AG28" s="54">
        <f t="shared" si="7"/>
        <v>88.888888888888886</v>
      </c>
      <c r="AH28" s="38">
        <f t="shared" si="8"/>
        <v>84.598290598290589</v>
      </c>
      <c r="AI28">
        <v>75</v>
      </c>
      <c r="AJ28">
        <v>81</v>
      </c>
      <c r="AK28" s="38">
        <f t="shared" si="9"/>
        <v>92.592592592592595</v>
      </c>
      <c r="AL28" s="39">
        <f t="shared" si="10"/>
        <v>85.617094017094018</v>
      </c>
      <c r="AM28">
        <v>4</v>
      </c>
      <c r="AN28">
        <v>5</v>
      </c>
      <c r="AO28" s="29">
        <f t="shared" si="11"/>
        <v>80</v>
      </c>
      <c r="AP28">
        <v>3</v>
      </c>
      <c r="AQ28">
        <v>5</v>
      </c>
      <c r="AR28" s="29">
        <f t="shared" si="12"/>
        <v>60</v>
      </c>
      <c r="AS28">
        <v>17</v>
      </c>
      <c r="AT28">
        <v>18</v>
      </c>
      <c r="AU28" s="40">
        <f t="shared" si="13"/>
        <v>94.444444444444443</v>
      </c>
      <c r="AV28" s="41">
        <f t="shared" si="14"/>
        <v>76.333333333333329</v>
      </c>
      <c r="AW28">
        <v>36</v>
      </c>
      <c r="AX28">
        <v>36</v>
      </c>
      <c r="AY28" s="38">
        <f t="shared" si="15"/>
        <v>100</v>
      </c>
      <c r="AZ28">
        <v>77</v>
      </c>
      <c r="BA28">
        <v>81</v>
      </c>
      <c r="BB28" s="38">
        <f t="shared" si="16"/>
        <v>95.061728395061735</v>
      </c>
      <c r="BC28">
        <v>26</v>
      </c>
      <c r="BD28">
        <v>29</v>
      </c>
      <c r="BE28" s="38">
        <f t="shared" si="17"/>
        <v>89.65517241379311</v>
      </c>
      <c r="BF28" s="42">
        <f t="shared" si="18"/>
        <v>95.955725840783316</v>
      </c>
      <c r="BG28">
        <v>71</v>
      </c>
      <c r="BH28">
        <v>81</v>
      </c>
      <c r="BI28" s="43">
        <f t="shared" si="19"/>
        <v>87.654320987654316</v>
      </c>
      <c r="BJ28">
        <v>75</v>
      </c>
      <c r="BK28">
        <v>81</v>
      </c>
      <c r="BL28" s="43">
        <f t="shared" si="20"/>
        <v>92.592592592592595</v>
      </c>
      <c r="BM28">
        <v>72</v>
      </c>
      <c r="BN28">
        <v>81</v>
      </c>
      <c r="BO28" s="43">
        <f t="shared" si="21"/>
        <v>88.888888888888886</v>
      </c>
      <c r="BP28" s="44">
        <f t="shared" si="22"/>
        <v>89.259259259259252</v>
      </c>
      <c r="BQ28" s="45">
        <f t="shared" si="23"/>
        <v>88.610860267871757</v>
      </c>
    </row>
    <row r="29" spans="1:69" ht="15.75" thickBot="1" x14ac:dyDescent="0.3">
      <c r="A29" s="49" t="s">
        <v>55</v>
      </c>
      <c r="B29">
        <v>256</v>
      </c>
      <c r="C29">
        <v>60</v>
      </c>
      <c r="D29">
        <v>60</v>
      </c>
      <c r="E29" s="23">
        <v>1</v>
      </c>
      <c r="F29">
        <v>32</v>
      </c>
      <c r="G29">
        <v>33</v>
      </c>
      <c r="H29" s="47">
        <f t="shared" si="0"/>
        <v>0.98181818181818181</v>
      </c>
      <c r="I29" s="48">
        <f t="shared" si="1"/>
        <v>99.090909090909093</v>
      </c>
      <c r="J29">
        <v>4</v>
      </c>
      <c r="K29">
        <v>4</v>
      </c>
      <c r="L29" s="25">
        <v>100</v>
      </c>
      <c r="M29">
        <v>114</v>
      </c>
      <c r="N29">
        <v>115</v>
      </c>
      <c r="O29" s="35">
        <f t="shared" si="2"/>
        <v>0.99130434782608701</v>
      </c>
      <c r="P29" s="60">
        <v>55</v>
      </c>
      <c r="Q29" s="60">
        <v>55</v>
      </c>
      <c r="R29" s="35">
        <f t="shared" si="3"/>
        <v>1</v>
      </c>
      <c r="S29" s="36">
        <f t="shared" si="27"/>
        <v>99.565217391304344</v>
      </c>
      <c r="T29" s="37">
        <f t="shared" si="28"/>
        <v>99.553359683794469</v>
      </c>
      <c r="U29">
        <v>4</v>
      </c>
      <c r="V29">
        <v>5</v>
      </c>
      <c r="W29" s="27">
        <v>80</v>
      </c>
      <c r="X29">
        <v>6</v>
      </c>
      <c r="Y29">
        <v>2</v>
      </c>
      <c r="Z29">
        <v>0</v>
      </c>
      <c r="AA29">
        <v>4</v>
      </c>
      <c r="AB29">
        <v>20</v>
      </c>
      <c r="AC29">
        <v>27</v>
      </c>
      <c r="AD29" s="55">
        <f t="shared" si="6"/>
        <v>69.152542372881356</v>
      </c>
      <c r="AE29">
        <v>239</v>
      </c>
      <c r="AF29">
        <v>256</v>
      </c>
      <c r="AG29" s="54">
        <f t="shared" si="7"/>
        <v>93.359375</v>
      </c>
      <c r="AH29" s="38">
        <f t="shared" si="8"/>
        <v>81.255958686440678</v>
      </c>
      <c r="AI29">
        <v>223</v>
      </c>
      <c r="AJ29">
        <v>256</v>
      </c>
      <c r="AK29" s="38">
        <f t="shared" si="9"/>
        <v>87.109375</v>
      </c>
      <c r="AL29" s="39">
        <f t="shared" si="10"/>
        <v>82.635195974576277</v>
      </c>
      <c r="AM29">
        <v>4</v>
      </c>
      <c r="AN29">
        <v>5</v>
      </c>
      <c r="AO29" s="29">
        <f t="shared" si="11"/>
        <v>80</v>
      </c>
      <c r="AP29">
        <v>3</v>
      </c>
      <c r="AQ29">
        <v>5</v>
      </c>
      <c r="AR29" s="29">
        <f t="shared" si="12"/>
        <v>60</v>
      </c>
      <c r="AS29">
        <v>52</v>
      </c>
      <c r="AT29">
        <v>56</v>
      </c>
      <c r="AU29" s="40">
        <f t="shared" si="13"/>
        <v>92.857142857142861</v>
      </c>
      <c r="AV29" s="41">
        <f t="shared" si="14"/>
        <v>75.857142857142861</v>
      </c>
      <c r="AW29">
        <v>54</v>
      </c>
      <c r="AX29">
        <v>54</v>
      </c>
      <c r="AY29" s="38">
        <f t="shared" si="15"/>
        <v>100</v>
      </c>
      <c r="AZ29">
        <v>243</v>
      </c>
      <c r="BA29">
        <v>256</v>
      </c>
      <c r="BB29" s="38">
        <f t="shared" si="16"/>
        <v>94.921875</v>
      </c>
      <c r="BC29">
        <v>62</v>
      </c>
      <c r="BD29">
        <v>62</v>
      </c>
      <c r="BE29" s="38">
        <f t="shared" si="17"/>
        <v>100</v>
      </c>
      <c r="BF29" s="42">
        <f t="shared" si="18"/>
        <v>97.96875</v>
      </c>
      <c r="BG29">
        <v>229</v>
      </c>
      <c r="BH29">
        <v>256</v>
      </c>
      <c r="BI29" s="43">
        <f t="shared" si="19"/>
        <v>89.453125</v>
      </c>
      <c r="BJ29">
        <v>242</v>
      </c>
      <c r="BK29">
        <v>256</v>
      </c>
      <c r="BL29" s="43">
        <f t="shared" si="20"/>
        <v>94.53125</v>
      </c>
      <c r="BM29">
        <v>240</v>
      </c>
      <c r="BN29">
        <v>256</v>
      </c>
      <c r="BO29" s="43">
        <f t="shared" si="21"/>
        <v>93.75</v>
      </c>
      <c r="BP29" s="44">
        <f t="shared" si="22"/>
        <v>92.6171875</v>
      </c>
      <c r="BQ29" s="45">
        <f t="shared" si="23"/>
        <v>89.726327203102727</v>
      </c>
    </row>
    <row r="30" spans="1:69" ht="15.75" thickBot="1" x14ac:dyDescent="0.3">
      <c r="A30" s="49" t="s">
        <v>56</v>
      </c>
      <c r="B30">
        <v>316</v>
      </c>
      <c r="C30">
        <v>60</v>
      </c>
      <c r="D30">
        <v>60</v>
      </c>
      <c r="E30" s="23">
        <v>1</v>
      </c>
      <c r="F30">
        <v>29</v>
      </c>
      <c r="G30">
        <v>33</v>
      </c>
      <c r="H30" s="47">
        <f t="shared" si="0"/>
        <v>0.92727272727272725</v>
      </c>
      <c r="I30" s="48">
        <f t="shared" si="1"/>
        <v>96.36363636363636</v>
      </c>
      <c r="J30">
        <v>3</v>
      </c>
      <c r="K30">
        <v>4</v>
      </c>
      <c r="L30" s="25">
        <f t="shared" si="24"/>
        <v>90</v>
      </c>
      <c r="M30">
        <v>208</v>
      </c>
      <c r="N30">
        <v>211</v>
      </c>
      <c r="O30" s="35">
        <f t="shared" si="2"/>
        <v>0.98578199052132698</v>
      </c>
      <c r="P30" s="60">
        <v>142</v>
      </c>
      <c r="Q30" s="60">
        <v>152</v>
      </c>
      <c r="R30" s="35">
        <f t="shared" si="3"/>
        <v>0.93421052631578949</v>
      </c>
      <c r="S30" s="36">
        <f t="shared" si="27"/>
        <v>95.999625841855817</v>
      </c>
      <c r="T30" s="37">
        <f t="shared" si="28"/>
        <v>94.308941245833239</v>
      </c>
      <c r="U30">
        <v>4</v>
      </c>
      <c r="V30">
        <v>5</v>
      </c>
      <c r="W30" s="27">
        <v>80</v>
      </c>
      <c r="X30">
        <v>4</v>
      </c>
      <c r="Y30">
        <v>1</v>
      </c>
      <c r="Z30">
        <v>1</v>
      </c>
      <c r="AA30">
        <v>4</v>
      </c>
      <c r="AB30">
        <v>13</v>
      </c>
      <c r="AC30">
        <v>32</v>
      </c>
      <c r="AD30" s="55">
        <f t="shared" si="6"/>
        <v>75.818181818181813</v>
      </c>
      <c r="AE30">
        <v>284</v>
      </c>
      <c r="AF30">
        <v>316</v>
      </c>
      <c r="AG30" s="54">
        <f t="shared" si="7"/>
        <v>89.87341772151899</v>
      </c>
      <c r="AH30" s="38">
        <f t="shared" si="8"/>
        <v>82.845799769850402</v>
      </c>
      <c r="AI30">
        <v>249</v>
      </c>
      <c r="AJ30">
        <v>316</v>
      </c>
      <c r="AK30" s="38">
        <f t="shared" si="9"/>
        <v>78.797468354430379</v>
      </c>
      <c r="AL30" s="39">
        <f t="shared" si="10"/>
        <v>80.777560414269274</v>
      </c>
      <c r="AM30">
        <v>4</v>
      </c>
      <c r="AN30">
        <v>5</v>
      </c>
      <c r="AO30" s="29">
        <f t="shared" si="11"/>
        <v>80</v>
      </c>
      <c r="AP30">
        <v>3</v>
      </c>
      <c r="AQ30">
        <v>5</v>
      </c>
      <c r="AR30" s="29">
        <f t="shared" si="12"/>
        <v>60</v>
      </c>
      <c r="AS30">
        <v>126</v>
      </c>
      <c r="AT30">
        <v>131</v>
      </c>
      <c r="AU30" s="40">
        <f t="shared" si="13"/>
        <v>96.18320610687023</v>
      </c>
      <c r="AV30" s="41">
        <f t="shared" si="14"/>
        <v>76.854961832061065</v>
      </c>
      <c r="AW30">
        <v>68</v>
      </c>
      <c r="AX30">
        <v>69</v>
      </c>
      <c r="AY30" s="38">
        <f t="shared" si="15"/>
        <v>98.550724637681171</v>
      </c>
      <c r="AZ30">
        <v>303</v>
      </c>
      <c r="BA30">
        <v>316</v>
      </c>
      <c r="BB30" s="38">
        <f t="shared" si="16"/>
        <v>95.886075949367083</v>
      </c>
      <c r="BC30">
        <v>72</v>
      </c>
      <c r="BD30">
        <v>76</v>
      </c>
      <c r="BE30" s="38">
        <f t="shared" si="17"/>
        <v>94.73684210526315</v>
      </c>
      <c r="BF30" s="42">
        <f t="shared" si="18"/>
        <v>96.722088655871943</v>
      </c>
      <c r="BG30">
        <v>286</v>
      </c>
      <c r="BH30">
        <v>316</v>
      </c>
      <c r="BI30" s="43">
        <f t="shared" si="19"/>
        <v>90.506329113924053</v>
      </c>
      <c r="BJ30">
        <v>299</v>
      </c>
      <c r="BK30">
        <v>316</v>
      </c>
      <c r="BL30" s="43">
        <f t="shared" si="20"/>
        <v>94.620253164556971</v>
      </c>
      <c r="BM30">
        <v>291</v>
      </c>
      <c r="BN30">
        <v>316</v>
      </c>
      <c r="BO30" s="43">
        <f t="shared" si="21"/>
        <v>92.088607594936718</v>
      </c>
      <c r="BP30" s="44">
        <f t="shared" si="22"/>
        <v>92.120253164556971</v>
      </c>
      <c r="BQ30" s="45">
        <f t="shared" si="23"/>
        <v>88.156761062518484</v>
      </c>
    </row>
    <row r="31" spans="1:69" ht="15.75" thickBot="1" x14ac:dyDescent="0.3">
      <c r="A31" s="49" t="s">
        <v>57</v>
      </c>
      <c r="B31">
        <v>558</v>
      </c>
      <c r="C31">
        <v>60</v>
      </c>
      <c r="D31">
        <v>60</v>
      </c>
      <c r="E31" s="23">
        <v>1</v>
      </c>
      <c r="F31">
        <v>32</v>
      </c>
      <c r="G31">
        <v>33</v>
      </c>
      <c r="H31" s="47">
        <f t="shared" si="0"/>
        <v>0.98181818181818181</v>
      </c>
      <c r="I31" s="48">
        <f t="shared" si="1"/>
        <v>99.090909090909093</v>
      </c>
      <c r="J31">
        <v>4</v>
      </c>
      <c r="K31">
        <v>4</v>
      </c>
      <c r="L31" s="25">
        <v>100</v>
      </c>
      <c r="M31">
        <v>256</v>
      </c>
      <c r="N31">
        <v>274</v>
      </c>
      <c r="O31" s="35">
        <f t="shared" si="2"/>
        <v>0.93430656934306566</v>
      </c>
      <c r="P31" s="60">
        <v>168</v>
      </c>
      <c r="Q31" s="60">
        <v>188</v>
      </c>
      <c r="R31" s="35">
        <f t="shared" si="3"/>
        <v>0.8936170212765957</v>
      </c>
      <c r="S31" s="36">
        <f t="shared" si="27"/>
        <v>91.396179530983062</v>
      </c>
      <c r="T31" s="37">
        <f t="shared" si="28"/>
        <v>96.285744539665956</v>
      </c>
      <c r="U31">
        <v>6</v>
      </c>
      <c r="V31">
        <v>5</v>
      </c>
      <c r="W31" s="27">
        <v>100</v>
      </c>
      <c r="X31">
        <v>27</v>
      </c>
      <c r="Y31">
        <v>11</v>
      </c>
      <c r="Z31">
        <v>11</v>
      </c>
      <c r="AA31">
        <v>15</v>
      </c>
      <c r="AB31">
        <v>61</v>
      </c>
      <c r="AC31">
        <v>101</v>
      </c>
      <c r="AD31" s="55">
        <f t="shared" si="6"/>
        <v>65</v>
      </c>
      <c r="AE31">
        <v>495</v>
      </c>
      <c r="AF31">
        <v>558</v>
      </c>
      <c r="AG31" s="54">
        <f t="shared" si="7"/>
        <v>88.709677419354833</v>
      </c>
      <c r="AH31" s="38">
        <f t="shared" si="8"/>
        <v>76.854838709677409</v>
      </c>
      <c r="AI31">
        <v>477</v>
      </c>
      <c r="AJ31">
        <v>558</v>
      </c>
      <c r="AK31" s="38">
        <f t="shared" si="9"/>
        <v>85.483870967741936</v>
      </c>
      <c r="AL31" s="39">
        <f t="shared" si="10"/>
        <v>86.387096774193537</v>
      </c>
      <c r="AM31">
        <v>5</v>
      </c>
      <c r="AN31">
        <v>5</v>
      </c>
      <c r="AO31" s="29">
        <f t="shared" si="11"/>
        <v>100</v>
      </c>
      <c r="AP31">
        <v>3</v>
      </c>
      <c r="AQ31">
        <v>5</v>
      </c>
      <c r="AR31" s="29">
        <f t="shared" si="12"/>
        <v>60</v>
      </c>
      <c r="AS31">
        <v>80</v>
      </c>
      <c r="AT31">
        <v>87</v>
      </c>
      <c r="AU31" s="40">
        <f t="shared" si="13"/>
        <v>91.954022988505741</v>
      </c>
      <c r="AV31" s="41">
        <f t="shared" si="14"/>
        <v>81.586206896551715</v>
      </c>
      <c r="AW31">
        <v>160</v>
      </c>
      <c r="AX31">
        <v>162</v>
      </c>
      <c r="AY31" s="38">
        <f t="shared" si="15"/>
        <v>98.76543209876543</v>
      </c>
      <c r="AZ31">
        <v>533</v>
      </c>
      <c r="BA31">
        <v>558</v>
      </c>
      <c r="BB31" s="38">
        <f t="shared" si="16"/>
        <v>95.519713261648747</v>
      </c>
      <c r="BC31">
        <v>192</v>
      </c>
      <c r="BD31">
        <v>205</v>
      </c>
      <c r="BE31" s="38">
        <f t="shared" si="17"/>
        <v>93.658536585365866</v>
      </c>
      <c r="BF31" s="42">
        <f t="shared" si="18"/>
        <v>96.44576546123885</v>
      </c>
      <c r="BG31">
        <v>497</v>
      </c>
      <c r="BH31">
        <v>558</v>
      </c>
      <c r="BI31" s="43">
        <f t="shared" si="19"/>
        <v>89.068100358422939</v>
      </c>
      <c r="BJ31">
        <v>525</v>
      </c>
      <c r="BK31">
        <v>558</v>
      </c>
      <c r="BL31" s="43">
        <f t="shared" si="20"/>
        <v>94.086021505376351</v>
      </c>
      <c r="BM31">
        <v>504</v>
      </c>
      <c r="BN31">
        <v>558</v>
      </c>
      <c r="BO31" s="43">
        <f t="shared" si="21"/>
        <v>90.322580645161281</v>
      </c>
      <c r="BP31" s="44">
        <f t="shared" si="22"/>
        <v>90.698924731182785</v>
      </c>
      <c r="BQ31" s="45">
        <f t="shared" si="23"/>
        <v>90.280747680566577</v>
      </c>
    </row>
    <row r="32" spans="1:69" ht="15.75" thickBot="1" x14ac:dyDescent="0.3">
      <c r="A32" s="49" t="s">
        <v>58</v>
      </c>
      <c r="B32">
        <v>316</v>
      </c>
      <c r="C32">
        <v>60</v>
      </c>
      <c r="D32">
        <v>60</v>
      </c>
      <c r="E32" s="23">
        <v>1</v>
      </c>
      <c r="F32">
        <v>32</v>
      </c>
      <c r="G32">
        <v>33</v>
      </c>
      <c r="H32" s="47">
        <f t="shared" si="0"/>
        <v>0.98181818181818181</v>
      </c>
      <c r="I32" s="48">
        <f t="shared" si="1"/>
        <v>99.090909090909093</v>
      </c>
      <c r="J32">
        <v>4</v>
      </c>
      <c r="K32">
        <v>4</v>
      </c>
      <c r="L32" s="25">
        <v>100</v>
      </c>
      <c r="M32">
        <v>126</v>
      </c>
      <c r="N32">
        <v>137</v>
      </c>
      <c r="O32" s="35">
        <f t="shared" si="2"/>
        <v>0.91970802919708028</v>
      </c>
      <c r="P32" s="60">
        <v>100</v>
      </c>
      <c r="Q32" s="60">
        <v>106</v>
      </c>
      <c r="R32" s="35">
        <f t="shared" si="3"/>
        <v>0.94339622641509435</v>
      </c>
      <c r="S32" s="36">
        <f t="shared" si="27"/>
        <v>93.155212780608736</v>
      </c>
      <c r="T32" s="37">
        <f t="shared" si="28"/>
        <v>96.989357839516231</v>
      </c>
      <c r="U32">
        <v>7</v>
      </c>
      <c r="V32">
        <v>5</v>
      </c>
      <c r="W32" s="27">
        <v>100</v>
      </c>
      <c r="X32">
        <v>12</v>
      </c>
      <c r="Y32">
        <v>1</v>
      </c>
      <c r="Z32">
        <v>7</v>
      </c>
      <c r="AA32">
        <v>2</v>
      </c>
      <c r="AB32">
        <v>22</v>
      </c>
      <c r="AC32">
        <v>49</v>
      </c>
      <c r="AD32" s="55">
        <f t="shared" si="6"/>
        <v>69.354838709677423</v>
      </c>
      <c r="AE32">
        <v>278</v>
      </c>
      <c r="AF32">
        <v>316</v>
      </c>
      <c r="AG32" s="54">
        <f t="shared" si="7"/>
        <v>87.974683544303801</v>
      </c>
      <c r="AH32" s="38">
        <f t="shared" si="8"/>
        <v>78.664761126990612</v>
      </c>
      <c r="AI32">
        <v>261</v>
      </c>
      <c r="AJ32">
        <v>316</v>
      </c>
      <c r="AK32" s="38">
        <f t="shared" si="9"/>
        <v>82.594936708860757</v>
      </c>
      <c r="AL32" s="39">
        <f t="shared" si="10"/>
        <v>86.244385463454478</v>
      </c>
      <c r="AM32">
        <v>4</v>
      </c>
      <c r="AN32">
        <v>5</v>
      </c>
      <c r="AO32" s="29">
        <f t="shared" si="11"/>
        <v>80</v>
      </c>
      <c r="AP32">
        <v>3</v>
      </c>
      <c r="AQ32">
        <v>5</v>
      </c>
      <c r="AR32" s="29">
        <f t="shared" si="12"/>
        <v>60</v>
      </c>
      <c r="AS32">
        <v>86</v>
      </c>
      <c r="AT32">
        <v>88</v>
      </c>
      <c r="AU32" s="40">
        <f t="shared" si="13"/>
        <v>97.727272727272734</v>
      </c>
      <c r="AV32" s="41">
        <f t="shared" si="14"/>
        <v>77.318181818181813</v>
      </c>
      <c r="AW32">
        <v>74</v>
      </c>
      <c r="AX32">
        <v>74</v>
      </c>
      <c r="AY32" s="38">
        <f t="shared" si="15"/>
        <v>100</v>
      </c>
      <c r="AZ32">
        <v>290</v>
      </c>
      <c r="BA32">
        <v>316</v>
      </c>
      <c r="BB32" s="38">
        <f t="shared" si="16"/>
        <v>91.77215189873418</v>
      </c>
      <c r="BC32">
        <v>163</v>
      </c>
      <c r="BD32">
        <v>166</v>
      </c>
      <c r="BE32" s="38">
        <f t="shared" si="17"/>
        <v>98.192771084337352</v>
      </c>
      <c r="BF32" s="42">
        <f t="shared" si="18"/>
        <v>96.347414976361151</v>
      </c>
      <c r="BG32">
        <v>282</v>
      </c>
      <c r="BH32">
        <v>316</v>
      </c>
      <c r="BI32" s="43">
        <f t="shared" si="19"/>
        <v>89.240506329113927</v>
      </c>
      <c r="BJ32">
        <v>304</v>
      </c>
      <c r="BK32">
        <v>316</v>
      </c>
      <c r="BL32" s="43">
        <f t="shared" si="20"/>
        <v>96.202531645569621</v>
      </c>
      <c r="BM32">
        <v>278</v>
      </c>
      <c r="BN32">
        <v>316</v>
      </c>
      <c r="BO32" s="43">
        <f t="shared" si="21"/>
        <v>87.974683544303801</v>
      </c>
      <c r="BP32" s="44">
        <f t="shared" si="22"/>
        <v>90</v>
      </c>
      <c r="BQ32" s="45">
        <f t="shared" si="23"/>
        <v>89.379868019502737</v>
      </c>
    </row>
    <row r="33" spans="1:69" ht="15.75" thickBot="1" x14ac:dyDescent="0.3">
      <c r="A33" s="49" t="s">
        <v>59</v>
      </c>
      <c r="B33">
        <v>299</v>
      </c>
      <c r="C33">
        <v>60</v>
      </c>
      <c r="D33">
        <v>60</v>
      </c>
      <c r="E33" s="23">
        <v>1</v>
      </c>
      <c r="F33">
        <v>30</v>
      </c>
      <c r="G33">
        <v>33</v>
      </c>
      <c r="H33" s="47">
        <f t="shared" si="0"/>
        <v>0.94545454545454544</v>
      </c>
      <c r="I33" s="48">
        <f t="shared" si="1"/>
        <v>97.272727272727266</v>
      </c>
      <c r="J33">
        <v>4</v>
      </c>
      <c r="K33">
        <v>4</v>
      </c>
      <c r="L33" s="25">
        <v>100</v>
      </c>
      <c r="M33">
        <v>146</v>
      </c>
      <c r="N33">
        <v>151</v>
      </c>
      <c r="O33" s="35">
        <f t="shared" si="2"/>
        <v>0.9668874172185431</v>
      </c>
      <c r="P33" s="60">
        <v>55</v>
      </c>
      <c r="Q33" s="60">
        <v>61</v>
      </c>
      <c r="R33" s="35">
        <f t="shared" si="3"/>
        <v>0.90163934426229508</v>
      </c>
      <c r="S33" s="36">
        <f t="shared" si="27"/>
        <v>93.426338074041908</v>
      </c>
      <c r="T33" s="37">
        <f t="shared" si="28"/>
        <v>96.55235341143495</v>
      </c>
      <c r="U33">
        <v>5</v>
      </c>
      <c r="V33">
        <v>5</v>
      </c>
      <c r="W33" s="27">
        <v>100</v>
      </c>
      <c r="X33">
        <v>14</v>
      </c>
      <c r="Y33">
        <v>1</v>
      </c>
      <c r="Z33">
        <v>5</v>
      </c>
      <c r="AA33">
        <v>1</v>
      </c>
      <c r="AB33">
        <v>16</v>
      </c>
      <c r="AC33">
        <v>34</v>
      </c>
      <c r="AD33" s="55">
        <f t="shared" si="6"/>
        <v>63.521126760563384</v>
      </c>
      <c r="AE33">
        <v>257</v>
      </c>
      <c r="AF33">
        <v>299</v>
      </c>
      <c r="AG33" s="54">
        <f t="shared" si="7"/>
        <v>85.953177257525084</v>
      </c>
      <c r="AH33" s="38">
        <f t="shared" si="8"/>
        <v>74.737152009044237</v>
      </c>
      <c r="AI33">
        <v>254</v>
      </c>
      <c r="AJ33">
        <v>299</v>
      </c>
      <c r="AK33" s="38">
        <f t="shared" si="9"/>
        <v>84.949832775919731</v>
      </c>
      <c r="AL33" s="39">
        <f t="shared" si="10"/>
        <v>85.379810636393614</v>
      </c>
      <c r="AM33">
        <v>4</v>
      </c>
      <c r="AN33">
        <v>5</v>
      </c>
      <c r="AO33" s="29">
        <f t="shared" si="11"/>
        <v>80</v>
      </c>
      <c r="AP33">
        <v>4</v>
      </c>
      <c r="AQ33">
        <v>5</v>
      </c>
      <c r="AR33" s="29">
        <f t="shared" si="12"/>
        <v>80</v>
      </c>
      <c r="AS33">
        <v>59</v>
      </c>
      <c r="AT33">
        <v>71</v>
      </c>
      <c r="AU33" s="40">
        <f t="shared" si="13"/>
        <v>83.098591549295776</v>
      </c>
      <c r="AV33" s="41">
        <f t="shared" si="14"/>
        <v>80.929577464788736</v>
      </c>
      <c r="AW33">
        <v>122</v>
      </c>
      <c r="AX33">
        <v>125</v>
      </c>
      <c r="AY33" s="38">
        <f t="shared" si="15"/>
        <v>97.6</v>
      </c>
      <c r="AZ33">
        <v>282</v>
      </c>
      <c r="BA33">
        <v>299</v>
      </c>
      <c r="BB33" s="38">
        <f t="shared" si="16"/>
        <v>94.314381270903013</v>
      </c>
      <c r="BC33">
        <v>89</v>
      </c>
      <c r="BD33">
        <v>95</v>
      </c>
      <c r="BE33" s="38">
        <f t="shared" si="17"/>
        <v>93.684210526315795</v>
      </c>
      <c r="BF33" s="42">
        <f t="shared" si="18"/>
        <v>95.502594613624368</v>
      </c>
      <c r="BG33">
        <v>269</v>
      </c>
      <c r="BH33">
        <v>299</v>
      </c>
      <c r="BI33" s="43">
        <f t="shared" si="19"/>
        <v>89.966555183946483</v>
      </c>
      <c r="BJ33">
        <v>275</v>
      </c>
      <c r="BK33">
        <v>299</v>
      </c>
      <c r="BL33" s="43">
        <f t="shared" si="20"/>
        <v>91.973244147157203</v>
      </c>
      <c r="BM33">
        <v>276</v>
      </c>
      <c r="BN33">
        <v>299</v>
      </c>
      <c r="BO33" s="43">
        <f t="shared" si="21"/>
        <v>92.307692307692307</v>
      </c>
      <c r="BP33" s="44">
        <f t="shared" si="22"/>
        <v>91.538461538461547</v>
      </c>
      <c r="BQ33" s="45">
        <f t="shared" si="23"/>
        <v>89.980559532940646</v>
      </c>
    </row>
    <row r="34" spans="1:69" ht="15.75" thickBot="1" x14ac:dyDescent="0.3">
      <c r="A34" s="49" t="s">
        <v>60</v>
      </c>
      <c r="B34">
        <v>231</v>
      </c>
      <c r="C34">
        <v>60</v>
      </c>
      <c r="D34">
        <v>60</v>
      </c>
      <c r="E34" s="23">
        <v>1</v>
      </c>
      <c r="F34">
        <v>30</v>
      </c>
      <c r="G34">
        <v>33</v>
      </c>
      <c r="H34" s="47">
        <f t="shared" si="0"/>
        <v>0.94545454545454544</v>
      </c>
      <c r="I34" s="48">
        <f t="shared" si="1"/>
        <v>97.272727272727266</v>
      </c>
      <c r="J34">
        <v>4</v>
      </c>
      <c r="K34">
        <v>4</v>
      </c>
      <c r="L34" s="25">
        <v>100</v>
      </c>
      <c r="M34">
        <v>62</v>
      </c>
      <c r="N34">
        <v>70</v>
      </c>
      <c r="O34" s="35">
        <f t="shared" si="2"/>
        <v>0.88571428571428568</v>
      </c>
      <c r="P34" s="60">
        <v>75</v>
      </c>
      <c r="Q34" s="60">
        <v>85</v>
      </c>
      <c r="R34" s="35">
        <f t="shared" si="3"/>
        <v>0.88235294117647056</v>
      </c>
      <c r="S34" s="36">
        <f t="shared" si="27"/>
        <v>88.403361344537814</v>
      </c>
      <c r="T34" s="37">
        <f t="shared" si="28"/>
        <v>94.543162719633301</v>
      </c>
      <c r="U34">
        <v>5</v>
      </c>
      <c r="V34">
        <v>5</v>
      </c>
      <c r="W34" s="27">
        <v>100</v>
      </c>
      <c r="X34">
        <v>3</v>
      </c>
      <c r="Y34">
        <v>4</v>
      </c>
      <c r="Z34">
        <v>2</v>
      </c>
      <c r="AA34">
        <v>3</v>
      </c>
      <c r="AB34">
        <v>10</v>
      </c>
      <c r="AC34">
        <v>40</v>
      </c>
      <c r="AD34" s="55">
        <f t="shared" si="6"/>
        <v>77.41935483870968</v>
      </c>
      <c r="AE34">
        <v>205</v>
      </c>
      <c r="AF34">
        <v>231</v>
      </c>
      <c r="AG34" s="54">
        <f t="shared" si="7"/>
        <v>88.744588744588754</v>
      </c>
      <c r="AH34" s="38">
        <f t="shared" si="8"/>
        <v>83.08197179164921</v>
      </c>
      <c r="AI34">
        <v>201</v>
      </c>
      <c r="AJ34">
        <v>231</v>
      </c>
      <c r="AK34" s="38">
        <f t="shared" si="9"/>
        <v>87.012987012987011</v>
      </c>
      <c r="AL34" s="39">
        <f t="shared" si="10"/>
        <v>89.336684820555789</v>
      </c>
      <c r="AM34">
        <v>4</v>
      </c>
      <c r="AN34">
        <v>5</v>
      </c>
      <c r="AO34" s="29">
        <f t="shared" si="11"/>
        <v>80</v>
      </c>
      <c r="AP34">
        <v>3</v>
      </c>
      <c r="AQ34">
        <v>5</v>
      </c>
      <c r="AR34" s="29">
        <f t="shared" si="12"/>
        <v>60</v>
      </c>
      <c r="AS34">
        <v>27</v>
      </c>
      <c r="AT34">
        <v>31</v>
      </c>
      <c r="AU34" s="40">
        <f t="shared" si="13"/>
        <v>87.096774193548384</v>
      </c>
      <c r="AV34" s="41">
        <f t="shared" si="14"/>
        <v>74.129032258064512</v>
      </c>
      <c r="AW34">
        <v>48</v>
      </c>
      <c r="AX34">
        <v>58</v>
      </c>
      <c r="AY34" s="38">
        <f t="shared" si="15"/>
        <v>82.758620689655174</v>
      </c>
      <c r="AZ34">
        <v>216</v>
      </c>
      <c r="BA34">
        <v>231</v>
      </c>
      <c r="BB34" s="38">
        <f t="shared" si="16"/>
        <v>93.506493506493499</v>
      </c>
      <c r="BC34">
        <v>91</v>
      </c>
      <c r="BD34">
        <v>110</v>
      </c>
      <c r="BE34" s="38">
        <f t="shared" si="17"/>
        <v>82.727272727272734</v>
      </c>
      <c r="BF34" s="42">
        <f t="shared" si="18"/>
        <v>87.051500223914019</v>
      </c>
      <c r="BG34">
        <v>204</v>
      </c>
      <c r="BH34">
        <v>231</v>
      </c>
      <c r="BI34" s="43">
        <f t="shared" si="19"/>
        <v>88.311688311688314</v>
      </c>
      <c r="BJ34">
        <v>197</v>
      </c>
      <c r="BK34">
        <v>231</v>
      </c>
      <c r="BL34" s="43">
        <f t="shared" si="20"/>
        <v>85.281385281385283</v>
      </c>
      <c r="BM34">
        <v>203</v>
      </c>
      <c r="BN34">
        <v>231</v>
      </c>
      <c r="BO34" s="43">
        <f t="shared" si="21"/>
        <v>87.878787878787875</v>
      </c>
      <c r="BP34" s="44">
        <f t="shared" si="22"/>
        <v>87.489177489177493</v>
      </c>
      <c r="BQ34" s="45">
        <f t="shared" si="23"/>
        <v>86.50991150226902</v>
      </c>
    </row>
    <row r="35" spans="1:69" ht="15.75" thickBot="1" x14ac:dyDescent="0.3">
      <c r="A35" s="49" t="s">
        <v>61</v>
      </c>
      <c r="B35">
        <v>239</v>
      </c>
      <c r="C35">
        <v>60</v>
      </c>
      <c r="D35">
        <v>60</v>
      </c>
      <c r="E35" s="23">
        <v>1</v>
      </c>
      <c r="F35">
        <v>32</v>
      </c>
      <c r="G35">
        <v>33</v>
      </c>
      <c r="H35" s="47">
        <f t="shared" si="0"/>
        <v>0.98181818181818181</v>
      </c>
      <c r="I35" s="48">
        <f t="shared" ref="I35:I57" si="29">0.5*(E35+H35)*100</f>
        <v>99.090909090909093</v>
      </c>
      <c r="J35">
        <v>4</v>
      </c>
      <c r="K35">
        <v>4</v>
      </c>
      <c r="L35" s="25">
        <v>100</v>
      </c>
      <c r="M35">
        <v>136</v>
      </c>
      <c r="N35">
        <v>136</v>
      </c>
      <c r="O35" s="35">
        <f t="shared" si="2"/>
        <v>1</v>
      </c>
      <c r="P35" s="60">
        <v>80</v>
      </c>
      <c r="Q35" s="60">
        <v>82</v>
      </c>
      <c r="R35" s="35">
        <f t="shared" si="3"/>
        <v>0.97560975609756095</v>
      </c>
      <c r="S35" s="36">
        <f t="shared" si="27"/>
        <v>98.780487804878049</v>
      </c>
      <c r="T35" s="37">
        <f t="shared" si="28"/>
        <v>99.239467849223956</v>
      </c>
      <c r="U35">
        <v>4</v>
      </c>
      <c r="V35">
        <v>5</v>
      </c>
      <c r="W35" s="27">
        <v>80</v>
      </c>
      <c r="X35">
        <v>7</v>
      </c>
      <c r="Y35">
        <v>0</v>
      </c>
      <c r="Z35">
        <v>0</v>
      </c>
      <c r="AA35">
        <v>3</v>
      </c>
      <c r="AB35">
        <v>5</v>
      </c>
      <c r="AC35">
        <v>35</v>
      </c>
      <c r="AD35" s="55">
        <f t="shared" si="6"/>
        <v>78.400000000000006</v>
      </c>
      <c r="AE35">
        <v>220</v>
      </c>
      <c r="AF35">
        <v>239</v>
      </c>
      <c r="AG35" s="54">
        <f t="shared" si="7"/>
        <v>92.05020920502092</v>
      </c>
      <c r="AH35" s="38">
        <f t="shared" si="8"/>
        <v>85.22510460251047</v>
      </c>
      <c r="AI35">
        <v>186</v>
      </c>
      <c r="AJ35">
        <v>239</v>
      </c>
      <c r="AK35" s="38">
        <f t="shared" si="9"/>
        <v>77.824267782426787</v>
      </c>
      <c r="AL35" s="39">
        <f t="shared" si="10"/>
        <v>81.43732217573222</v>
      </c>
      <c r="AM35">
        <v>5</v>
      </c>
      <c r="AN35">
        <v>5</v>
      </c>
      <c r="AO35" s="29">
        <f t="shared" si="11"/>
        <v>100</v>
      </c>
      <c r="AP35">
        <v>3</v>
      </c>
      <c r="AQ35">
        <v>5</v>
      </c>
      <c r="AR35" s="29">
        <f t="shared" si="12"/>
        <v>60</v>
      </c>
      <c r="AS35">
        <v>37</v>
      </c>
      <c r="AT35">
        <v>52</v>
      </c>
      <c r="AU35" s="40">
        <f t="shared" si="13"/>
        <v>71.15384615384616</v>
      </c>
      <c r="AV35" s="41">
        <f t="shared" si="14"/>
        <v>75.34615384615384</v>
      </c>
      <c r="AW35">
        <v>199</v>
      </c>
      <c r="AX35">
        <v>200</v>
      </c>
      <c r="AY35" s="38">
        <f t="shared" si="15"/>
        <v>99.5</v>
      </c>
      <c r="AZ35">
        <v>221</v>
      </c>
      <c r="BA35">
        <v>239</v>
      </c>
      <c r="BB35" s="38">
        <f t="shared" si="16"/>
        <v>92.468619246861934</v>
      </c>
      <c r="BC35">
        <v>38</v>
      </c>
      <c r="BD35">
        <v>41</v>
      </c>
      <c r="BE35" s="38">
        <f t="shared" si="17"/>
        <v>92.682926829268297</v>
      </c>
      <c r="BF35" s="42">
        <f t="shared" si="18"/>
        <v>95.324033064598439</v>
      </c>
      <c r="BG35">
        <v>213</v>
      </c>
      <c r="BH35">
        <v>239</v>
      </c>
      <c r="BI35" s="43">
        <f t="shared" si="19"/>
        <v>89.121338912133893</v>
      </c>
      <c r="BJ35">
        <v>209</v>
      </c>
      <c r="BK35">
        <v>239</v>
      </c>
      <c r="BL35" s="43">
        <f t="shared" si="20"/>
        <v>87.44769874476988</v>
      </c>
      <c r="BM35">
        <v>208</v>
      </c>
      <c r="BN35">
        <v>239</v>
      </c>
      <c r="BO35" s="43">
        <f t="shared" si="21"/>
        <v>87.029288702928881</v>
      </c>
      <c r="BP35" s="44">
        <f t="shared" si="22"/>
        <v>87.740585774058587</v>
      </c>
      <c r="BQ35" s="45">
        <f t="shared" si="23"/>
        <v>87.817512541953391</v>
      </c>
    </row>
    <row r="36" spans="1:69" ht="15.75" thickBot="1" x14ac:dyDescent="0.3">
      <c r="A36" s="49" t="s">
        <v>62</v>
      </c>
      <c r="B36">
        <v>164</v>
      </c>
      <c r="C36">
        <v>60</v>
      </c>
      <c r="D36">
        <v>60</v>
      </c>
      <c r="E36" s="23">
        <v>1</v>
      </c>
      <c r="F36">
        <v>30</v>
      </c>
      <c r="G36">
        <v>33</v>
      </c>
      <c r="H36" s="47">
        <f t="shared" si="0"/>
        <v>0.94545454545454544</v>
      </c>
      <c r="I36" s="48">
        <f t="shared" si="29"/>
        <v>97.272727272727266</v>
      </c>
      <c r="J36">
        <v>4</v>
      </c>
      <c r="K36">
        <v>4</v>
      </c>
      <c r="L36" s="25">
        <v>100</v>
      </c>
      <c r="M36">
        <v>90</v>
      </c>
      <c r="N36">
        <v>91</v>
      </c>
      <c r="O36" s="35">
        <f t="shared" si="2"/>
        <v>0.98901098901098905</v>
      </c>
      <c r="P36" s="60">
        <v>20</v>
      </c>
      <c r="Q36" s="60">
        <v>25</v>
      </c>
      <c r="R36" s="35">
        <f t="shared" si="3"/>
        <v>0.8</v>
      </c>
      <c r="S36" s="36">
        <f t="shared" si="27"/>
        <v>89.45054945054946</v>
      </c>
      <c r="T36" s="37">
        <f t="shared" si="28"/>
        <v>94.962037962037968</v>
      </c>
      <c r="U36">
        <v>4</v>
      </c>
      <c r="V36">
        <v>5</v>
      </c>
      <c r="W36" s="27">
        <v>80</v>
      </c>
      <c r="X36">
        <v>14</v>
      </c>
      <c r="Y36">
        <v>0</v>
      </c>
      <c r="Z36">
        <v>1</v>
      </c>
      <c r="AA36">
        <v>2</v>
      </c>
      <c r="AB36">
        <v>15</v>
      </c>
      <c r="AC36">
        <v>50</v>
      </c>
      <c r="AD36" s="55">
        <f t="shared" si="6"/>
        <v>73.170731707317074</v>
      </c>
      <c r="AE36">
        <v>156</v>
      </c>
      <c r="AF36">
        <v>164</v>
      </c>
      <c r="AG36" s="54">
        <f t="shared" si="7"/>
        <v>95.121951219512198</v>
      </c>
      <c r="AH36" s="38">
        <f t="shared" si="8"/>
        <v>84.146341463414643</v>
      </c>
      <c r="AI36">
        <v>158</v>
      </c>
      <c r="AJ36">
        <v>164</v>
      </c>
      <c r="AK36" s="38">
        <f t="shared" si="9"/>
        <v>96.341463414634148</v>
      </c>
      <c r="AL36" s="39">
        <f t="shared" si="10"/>
        <v>86.560975609756099</v>
      </c>
      <c r="AM36">
        <v>4</v>
      </c>
      <c r="AN36">
        <v>5</v>
      </c>
      <c r="AO36" s="29">
        <f t="shared" si="11"/>
        <v>80</v>
      </c>
      <c r="AP36">
        <v>4</v>
      </c>
      <c r="AQ36">
        <v>5</v>
      </c>
      <c r="AR36" s="29">
        <f t="shared" si="12"/>
        <v>80</v>
      </c>
      <c r="AS36">
        <v>13</v>
      </c>
      <c r="AT36">
        <v>15</v>
      </c>
      <c r="AU36" s="40">
        <f t="shared" si="13"/>
        <v>86.666666666666671</v>
      </c>
      <c r="AV36" s="41">
        <f t="shared" si="14"/>
        <v>82</v>
      </c>
      <c r="AW36">
        <v>135</v>
      </c>
      <c r="AX36">
        <v>138</v>
      </c>
      <c r="AY36" s="38">
        <f t="shared" si="15"/>
        <v>97.826086956521735</v>
      </c>
      <c r="AZ36">
        <v>162</v>
      </c>
      <c r="BA36">
        <v>164</v>
      </c>
      <c r="BB36" s="38">
        <f t="shared" si="16"/>
        <v>98.780487804878049</v>
      </c>
      <c r="BC36">
        <v>35</v>
      </c>
      <c r="BD36">
        <v>36</v>
      </c>
      <c r="BE36" s="38">
        <f t="shared" si="17"/>
        <v>97.222222222222214</v>
      </c>
      <c r="BF36" s="42">
        <f t="shared" si="18"/>
        <v>98.087074349004368</v>
      </c>
      <c r="BG36">
        <v>156</v>
      </c>
      <c r="BH36">
        <v>164</v>
      </c>
      <c r="BI36" s="43">
        <f t="shared" si="19"/>
        <v>95.121951219512198</v>
      </c>
      <c r="BJ36">
        <v>152</v>
      </c>
      <c r="BK36">
        <v>164</v>
      </c>
      <c r="BL36" s="43">
        <f t="shared" si="20"/>
        <v>92.682926829268297</v>
      </c>
      <c r="BM36">
        <v>156</v>
      </c>
      <c r="BN36">
        <v>164</v>
      </c>
      <c r="BO36" s="43">
        <f t="shared" si="21"/>
        <v>95.121951219512198</v>
      </c>
      <c r="BP36" s="44">
        <f t="shared" si="22"/>
        <v>94.634146341463421</v>
      </c>
      <c r="BQ36" s="45">
        <f t="shared" si="23"/>
        <v>91.248846852452374</v>
      </c>
    </row>
    <row r="37" spans="1:69" ht="15.75" thickBot="1" x14ac:dyDescent="0.3">
      <c r="A37" s="49" t="s">
        <v>63</v>
      </c>
      <c r="B37">
        <v>220</v>
      </c>
      <c r="C37">
        <v>60</v>
      </c>
      <c r="D37">
        <v>60</v>
      </c>
      <c r="E37" s="23">
        <v>1</v>
      </c>
      <c r="F37">
        <v>33</v>
      </c>
      <c r="G37">
        <v>33</v>
      </c>
      <c r="H37" s="47">
        <f t="shared" si="0"/>
        <v>1</v>
      </c>
      <c r="I37" s="48">
        <f t="shared" si="29"/>
        <v>100</v>
      </c>
      <c r="J37">
        <v>3</v>
      </c>
      <c r="K37">
        <v>4</v>
      </c>
      <c r="L37" s="25">
        <f t="shared" si="24"/>
        <v>90</v>
      </c>
      <c r="M37">
        <v>112</v>
      </c>
      <c r="N37">
        <v>116</v>
      </c>
      <c r="O37" s="35">
        <f t="shared" si="2"/>
        <v>0.96551724137931039</v>
      </c>
      <c r="P37" s="60">
        <v>70</v>
      </c>
      <c r="Q37" s="60">
        <v>72</v>
      </c>
      <c r="R37" s="35">
        <f t="shared" si="3"/>
        <v>0.97222222222222221</v>
      </c>
      <c r="S37" s="36">
        <f t="shared" si="27"/>
        <v>96.886973180076623</v>
      </c>
      <c r="T37" s="37">
        <f t="shared" si="28"/>
        <v>95.754789272030649</v>
      </c>
      <c r="U37">
        <v>6</v>
      </c>
      <c r="V37">
        <v>5</v>
      </c>
      <c r="W37" s="27">
        <v>100</v>
      </c>
      <c r="X37">
        <v>6</v>
      </c>
      <c r="Y37">
        <v>2</v>
      </c>
      <c r="Z37">
        <v>2</v>
      </c>
      <c r="AA37">
        <v>5</v>
      </c>
      <c r="AB37">
        <v>14</v>
      </c>
      <c r="AC37">
        <v>33</v>
      </c>
      <c r="AD37" s="55">
        <f t="shared" si="6"/>
        <v>70.967741935483872</v>
      </c>
      <c r="AE37">
        <v>194</v>
      </c>
      <c r="AF37">
        <v>220</v>
      </c>
      <c r="AG37" s="54">
        <f t="shared" si="7"/>
        <v>88.181818181818187</v>
      </c>
      <c r="AH37" s="38">
        <f t="shared" si="8"/>
        <v>79.574780058651029</v>
      </c>
      <c r="AI37">
        <v>193</v>
      </c>
      <c r="AJ37">
        <v>220</v>
      </c>
      <c r="AK37" s="38">
        <f t="shared" si="9"/>
        <v>87.727272727272734</v>
      </c>
      <c r="AL37" s="39">
        <f t="shared" si="10"/>
        <v>88.148093841642236</v>
      </c>
      <c r="AM37">
        <v>5</v>
      </c>
      <c r="AN37">
        <v>5</v>
      </c>
      <c r="AO37" s="29">
        <f t="shared" si="11"/>
        <v>100</v>
      </c>
      <c r="AP37">
        <v>3</v>
      </c>
      <c r="AQ37">
        <v>5</v>
      </c>
      <c r="AR37" s="29">
        <f t="shared" si="12"/>
        <v>60</v>
      </c>
      <c r="AS37">
        <v>26</v>
      </c>
      <c r="AT37">
        <v>30</v>
      </c>
      <c r="AU37" s="40">
        <f t="shared" si="13"/>
        <v>86.666666666666671</v>
      </c>
      <c r="AV37" s="41">
        <f t="shared" si="14"/>
        <v>80</v>
      </c>
      <c r="AW37">
        <v>66</v>
      </c>
      <c r="AX37">
        <v>68</v>
      </c>
      <c r="AY37" s="38">
        <f t="shared" si="15"/>
        <v>97.058823529411768</v>
      </c>
      <c r="AZ37">
        <v>202</v>
      </c>
      <c r="BA37">
        <v>220</v>
      </c>
      <c r="BB37" s="38">
        <f t="shared" si="16"/>
        <v>91.818181818181827</v>
      </c>
      <c r="BC37">
        <v>85</v>
      </c>
      <c r="BD37">
        <v>89</v>
      </c>
      <c r="BE37" s="38">
        <f t="shared" si="17"/>
        <v>95.50561797752809</v>
      </c>
      <c r="BF37" s="42">
        <f t="shared" si="18"/>
        <v>94.651925734543056</v>
      </c>
      <c r="BG37">
        <v>196</v>
      </c>
      <c r="BH37">
        <v>220</v>
      </c>
      <c r="BI37" s="43">
        <f t="shared" si="19"/>
        <v>89.090909090909093</v>
      </c>
      <c r="BJ37">
        <v>206</v>
      </c>
      <c r="BK37">
        <v>220</v>
      </c>
      <c r="BL37" s="43">
        <f t="shared" si="20"/>
        <v>93.63636363636364</v>
      </c>
      <c r="BM37">
        <v>200</v>
      </c>
      <c r="BN37">
        <v>220</v>
      </c>
      <c r="BO37" s="43">
        <f t="shared" si="21"/>
        <v>90.909090909090907</v>
      </c>
      <c r="BP37" s="44">
        <f t="shared" si="22"/>
        <v>90.909090909090907</v>
      </c>
      <c r="BQ37" s="45">
        <f t="shared" si="23"/>
        <v>89.892779951461378</v>
      </c>
    </row>
    <row r="38" spans="1:69" ht="15.75" thickBot="1" x14ac:dyDescent="0.3">
      <c r="A38" s="49" t="s">
        <v>64</v>
      </c>
      <c r="B38">
        <v>314</v>
      </c>
      <c r="C38">
        <v>60</v>
      </c>
      <c r="D38">
        <v>60</v>
      </c>
      <c r="E38" s="23">
        <v>1</v>
      </c>
      <c r="F38">
        <v>32</v>
      </c>
      <c r="G38">
        <v>33</v>
      </c>
      <c r="H38" s="47">
        <f t="shared" si="0"/>
        <v>0.98181818181818181</v>
      </c>
      <c r="I38" s="48">
        <f t="shared" si="29"/>
        <v>99.090909090909093</v>
      </c>
      <c r="J38">
        <v>4</v>
      </c>
      <c r="K38">
        <v>4</v>
      </c>
      <c r="L38" s="25">
        <v>100</v>
      </c>
      <c r="M38">
        <v>132</v>
      </c>
      <c r="N38">
        <v>138</v>
      </c>
      <c r="O38" s="35">
        <f t="shared" si="2"/>
        <v>0.95652173913043481</v>
      </c>
      <c r="P38" s="60">
        <v>104</v>
      </c>
      <c r="Q38" s="60">
        <v>108</v>
      </c>
      <c r="R38" s="35">
        <f t="shared" si="3"/>
        <v>0.96296296296296291</v>
      </c>
      <c r="S38" s="36">
        <f t="shared" si="27"/>
        <v>95.974235104669887</v>
      </c>
      <c r="T38" s="37">
        <f t="shared" si="28"/>
        <v>98.116966769140674</v>
      </c>
      <c r="U38">
        <v>5</v>
      </c>
      <c r="V38">
        <v>5</v>
      </c>
      <c r="W38" s="27">
        <v>100</v>
      </c>
      <c r="X38">
        <v>18</v>
      </c>
      <c r="Y38">
        <v>2</v>
      </c>
      <c r="Z38">
        <v>1</v>
      </c>
      <c r="AA38">
        <v>4</v>
      </c>
      <c r="AB38">
        <v>32</v>
      </c>
      <c r="AC38">
        <v>43</v>
      </c>
      <c r="AD38" s="55">
        <f t="shared" si="6"/>
        <v>64.2</v>
      </c>
      <c r="AE38">
        <v>289</v>
      </c>
      <c r="AF38">
        <v>314</v>
      </c>
      <c r="AG38" s="54">
        <f t="shared" si="7"/>
        <v>92.038216560509554</v>
      </c>
      <c r="AH38" s="38">
        <f t="shared" si="8"/>
        <v>78.119108280254778</v>
      </c>
      <c r="AI38">
        <v>266</v>
      </c>
      <c r="AJ38">
        <v>314</v>
      </c>
      <c r="AK38" s="38">
        <f t="shared" si="9"/>
        <v>84.713375796178354</v>
      </c>
      <c r="AL38" s="39">
        <f t="shared" si="10"/>
        <v>86.661656050955415</v>
      </c>
      <c r="AM38">
        <v>5</v>
      </c>
      <c r="AN38">
        <v>5</v>
      </c>
      <c r="AO38" s="29">
        <f t="shared" si="11"/>
        <v>100</v>
      </c>
      <c r="AP38">
        <v>3</v>
      </c>
      <c r="AQ38">
        <v>5</v>
      </c>
      <c r="AR38" s="29">
        <f t="shared" si="12"/>
        <v>60</v>
      </c>
      <c r="AS38">
        <v>144</v>
      </c>
      <c r="AT38">
        <v>145</v>
      </c>
      <c r="AU38" s="40">
        <f t="shared" si="13"/>
        <v>99.310344827586206</v>
      </c>
      <c r="AV38" s="41">
        <f t="shared" si="14"/>
        <v>83.793103448275858</v>
      </c>
      <c r="AW38">
        <v>95</v>
      </c>
      <c r="AX38">
        <v>96</v>
      </c>
      <c r="AY38" s="38">
        <f t="shared" si="15"/>
        <v>98.958333333333343</v>
      </c>
      <c r="AZ38">
        <v>293</v>
      </c>
      <c r="BA38">
        <v>314</v>
      </c>
      <c r="BB38" s="38">
        <f t="shared" si="16"/>
        <v>93.312101910828034</v>
      </c>
      <c r="BC38">
        <v>100</v>
      </c>
      <c r="BD38">
        <v>107</v>
      </c>
      <c r="BE38" s="38">
        <f t="shared" si="17"/>
        <v>93.45794392523365</v>
      </c>
      <c r="BF38" s="42">
        <f t="shared" si="18"/>
        <v>95.599762882711289</v>
      </c>
      <c r="BG38">
        <v>279</v>
      </c>
      <c r="BH38">
        <v>314</v>
      </c>
      <c r="BI38" s="43">
        <f t="shared" si="19"/>
        <v>88.853503184713375</v>
      </c>
      <c r="BJ38">
        <v>283</v>
      </c>
      <c r="BK38">
        <v>314</v>
      </c>
      <c r="BL38" s="43">
        <f t="shared" si="20"/>
        <v>90.127388535031855</v>
      </c>
      <c r="BM38">
        <v>289</v>
      </c>
      <c r="BN38">
        <v>314</v>
      </c>
      <c r="BO38" s="43">
        <f t="shared" si="21"/>
        <v>92.038216560509554</v>
      </c>
      <c r="BP38" s="44">
        <f t="shared" si="22"/>
        <v>90.70063694267516</v>
      </c>
      <c r="BQ38" s="45">
        <f t="shared" si="23"/>
        <v>90.974425218751676</v>
      </c>
    </row>
    <row r="39" spans="1:69" ht="15.75" thickBot="1" x14ac:dyDescent="0.3">
      <c r="A39" s="49" t="s">
        <v>65</v>
      </c>
      <c r="B39">
        <v>816</v>
      </c>
      <c r="C39">
        <v>60</v>
      </c>
      <c r="D39">
        <v>60</v>
      </c>
      <c r="E39" s="23">
        <v>1</v>
      </c>
      <c r="F39">
        <v>30</v>
      </c>
      <c r="G39">
        <v>33</v>
      </c>
      <c r="H39" s="47">
        <f t="shared" si="0"/>
        <v>0.94545454545454544</v>
      </c>
      <c r="I39" s="48">
        <f t="shared" si="29"/>
        <v>97.272727272727266</v>
      </c>
      <c r="J39">
        <v>3</v>
      </c>
      <c r="K39">
        <v>4</v>
      </c>
      <c r="L39" s="25">
        <f t="shared" si="24"/>
        <v>90</v>
      </c>
      <c r="M39">
        <v>361</v>
      </c>
      <c r="N39">
        <v>378</v>
      </c>
      <c r="O39" s="35">
        <f t="shared" si="2"/>
        <v>0.955026455026455</v>
      </c>
      <c r="P39" s="60">
        <v>278</v>
      </c>
      <c r="Q39" s="60">
        <v>295</v>
      </c>
      <c r="R39" s="35">
        <f t="shared" si="3"/>
        <v>0.94237288135593222</v>
      </c>
      <c r="S39" s="36">
        <f t="shared" si="27"/>
        <v>94.869966819119369</v>
      </c>
      <c r="T39" s="37">
        <f t="shared" si="28"/>
        <v>94.129804909465932</v>
      </c>
      <c r="U39">
        <v>7</v>
      </c>
      <c r="V39">
        <v>5</v>
      </c>
      <c r="W39" s="27">
        <v>100</v>
      </c>
      <c r="X39">
        <v>54</v>
      </c>
      <c r="Y39">
        <v>16</v>
      </c>
      <c r="Z39">
        <v>17</v>
      </c>
      <c r="AA39">
        <v>12</v>
      </c>
      <c r="AB39">
        <v>92</v>
      </c>
      <c r="AC39">
        <v>194</v>
      </c>
      <c r="AD39" s="55">
        <f t="shared" si="6"/>
        <v>67.272727272727266</v>
      </c>
      <c r="AE39">
        <v>689</v>
      </c>
      <c r="AF39">
        <v>816</v>
      </c>
      <c r="AG39" s="54">
        <f t="shared" si="7"/>
        <v>84.436274509803923</v>
      </c>
      <c r="AH39" s="38">
        <f t="shared" si="8"/>
        <v>75.854500891265587</v>
      </c>
      <c r="AI39">
        <v>700</v>
      </c>
      <c r="AJ39">
        <v>816</v>
      </c>
      <c r="AK39" s="38">
        <f t="shared" si="9"/>
        <v>85.784313725490193</v>
      </c>
      <c r="AL39" s="39">
        <f t="shared" si="10"/>
        <v>86.077094474153299</v>
      </c>
      <c r="AM39">
        <v>5</v>
      </c>
      <c r="AN39">
        <v>5</v>
      </c>
      <c r="AO39" s="29">
        <f t="shared" si="11"/>
        <v>100</v>
      </c>
      <c r="AP39">
        <v>4</v>
      </c>
      <c r="AQ39">
        <v>5</v>
      </c>
      <c r="AR39" s="29">
        <f t="shared" si="12"/>
        <v>80</v>
      </c>
      <c r="AS39">
        <v>151</v>
      </c>
      <c r="AT39">
        <v>155</v>
      </c>
      <c r="AU39" s="40">
        <f t="shared" si="13"/>
        <v>97.41935483870968</v>
      </c>
      <c r="AV39" s="41">
        <f t="shared" si="14"/>
        <v>91.225806451612897</v>
      </c>
      <c r="AW39">
        <v>211</v>
      </c>
      <c r="AX39">
        <v>213</v>
      </c>
      <c r="AY39" s="38">
        <f t="shared" si="15"/>
        <v>99.061032863849761</v>
      </c>
      <c r="AZ39">
        <v>740</v>
      </c>
      <c r="BA39">
        <v>816</v>
      </c>
      <c r="BB39" s="38">
        <f t="shared" si="16"/>
        <v>90.686274509803923</v>
      </c>
      <c r="BC39">
        <v>281</v>
      </c>
      <c r="BD39">
        <v>293</v>
      </c>
      <c r="BE39" s="38">
        <f t="shared" si="17"/>
        <v>95.904436860068259</v>
      </c>
      <c r="BF39" s="42">
        <f t="shared" si="18"/>
        <v>95.079810321475136</v>
      </c>
      <c r="BG39">
        <v>710</v>
      </c>
      <c r="BH39">
        <v>816</v>
      </c>
      <c r="BI39" s="43">
        <f t="shared" si="19"/>
        <v>87.009803921568633</v>
      </c>
      <c r="BJ39">
        <v>729</v>
      </c>
      <c r="BK39">
        <v>816</v>
      </c>
      <c r="BL39" s="43">
        <f t="shared" si="20"/>
        <v>89.338235294117652</v>
      </c>
      <c r="BM39">
        <v>717</v>
      </c>
      <c r="BN39">
        <v>816</v>
      </c>
      <c r="BO39" s="43">
        <f t="shared" si="21"/>
        <v>87.867647058823522</v>
      </c>
      <c r="BP39" s="44">
        <f t="shared" si="22"/>
        <v>87.904411764705884</v>
      </c>
      <c r="BQ39" s="45">
        <f t="shared" si="23"/>
        <v>90.883385584282635</v>
      </c>
    </row>
    <row r="40" spans="1:69" ht="15.75" thickBot="1" x14ac:dyDescent="0.3">
      <c r="A40" s="49" t="s">
        <v>66</v>
      </c>
      <c r="B40">
        <v>397</v>
      </c>
      <c r="C40">
        <v>60</v>
      </c>
      <c r="D40">
        <v>60</v>
      </c>
      <c r="E40" s="23">
        <v>1</v>
      </c>
      <c r="F40">
        <v>31</v>
      </c>
      <c r="G40">
        <v>33</v>
      </c>
      <c r="H40" s="47">
        <f t="shared" si="0"/>
        <v>0.96363636363636362</v>
      </c>
      <c r="I40" s="48">
        <f t="shared" si="29"/>
        <v>98.181818181818187</v>
      </c>
      <c r="J40">
        <v>4</v>
      </c>
      <c r="K40">
        <v>4</v>
      </c>
      <c r="L40" s="25">
        <v>100</v>
      </c>
      <c r="M40">
        <v>233</v>
      </c>
      <c r="N40">
        <v>233</v>
      </c>
      <c r="O40" s="35">
        <f t="shared" si="2"/>
        <v>1</v>
      </c>
      <c r="P40" s="60">
        <v>212</v>
      </c>
      <c r="Q40" s="60">
        <v>217</v>
      </c>
      <c r="R40" s="35">
        <f t="shared" si="3"/>
        <v>0.97695852534562211</v>
      </c>
      <c r="S40" s="36">
        <f t="shared" si="27"/>
        <v>98.84792626728111</v>
      </c>
      <c r="T40" s="37">
        <f t="shared" si="28"/>
        <v>98.993715961457895</v>
      </c>
      <c r="U40">
        <v>6</v>
      </c>
      <c r="V40">
        <v>5</v>
      </c>
      <c r="W40" s="27">
        <v>100</v>
      </c>
      <c r="X40">
        <v>10</v>
      </c>
      <c r="Y40">
        <v>0</v>
      </c>
      <c r="Z40">
        <v>0</v>
      </c>
      <c r="AA40">
        <v>2</v>
      </c>
      <c r="AB40">
        <v>5</v>
      </c>
      <c r="AC40">
        <v>45</v>
      </c>
      <c r="AD40" s="55">
        <f t="shared" si="6"/>
        <v>78.709677419354833</v>
      </c>
      <c r="AE40">
        <v>363</v>
      </c>
      <c r="AF40">
        <v>397</v>
      </c>
      <c r="AG40" s="54">
        <f t="shared" si="7"/>
        <v>91.435768261964739</v>
      </c>
      <c r="AH40" s="38">
        <f t="shared" si="8"/>
        <v>85.072722840659793</v>
      </c>
      <c r="AI40">
        <v>375</v>
      </c>
      <c r="AJ40">
        <v>397</v>
      </c>
      <c r="AK40" s="38">
        <f t="shared" si="9"/>
        <v>94.458438287153655</v>
      </c>
      <c r="AL40" s="39">
        <f t="shared" si="10"/>
        <v>92.366620622410011</v>
      </c>
      <c r="AM40">
        <v>5</v>
      </c>
      <c r="AN40">
        <v>5</v>
      </c>
      <c r="AO40" s="29">
        <f t="shared" si="11"/>
        <v>100</v>
      </c>
      <c r="AP40">
        <v>3</v>
      </c>
      <c r="AQ40">
        <v>5</v>
      </c>
      <c r="AR40" s="29">
        <f t="shared" si="12"/>
        <v>60</v>
      </c>
      <c r="AS40">
        <v>102</v>
      </c>
      <c r="AT40">
        <v>103</v>
      </c>
      <c r="AU40" s="40">
        <f t="shared" si="13"/>
        <v>99.029126213592235</v>
      </c>
      <c r="AV40" s="41">
        <f t="shared" si="14"/>
        <v>83.708737864077676</v>
      </c>
      <c r="AW40">
        <v>276</v>
      </c>
      <c r="AX40">
        <v>279</v>
      </c>
      <c r="AY40" s="38">
        <f t="shared" si="15"/>
        <v>98.924731182795696</v>
      </c>
      <c r="AZ40">
        <v>377</v>
      </c>
      <c r="BA40">
        <v>397</v>
      </c>
      <c r="BB40" s="38">
        <f t="shared" si="16"/>
        <v>94.962216624685141</v>
      </c>
      <c r="BC40">
        <v>104</v>
      </c>
      <c r="BD40">
        <v>105</v>
      </c>
      <c r="BE40" s="38">
        <f t="shared" si="17"/>
        <v>99.047619047619051</v>
      </c>
      <c r="BF40" s="42">
        <f t="shared" si="18"/>
        <v>97.364302932516139</v>
      </c>
      <c r="BG40">
        <v>370</v>
      </c>
      <c r="BH40">
        <v>397</v>
      </c>
      <c r="BI40" s="43">
        <f t="shared" si="19"/>
        <v>93.19899244332494</v>
      </c>
      <c r="BJ40">
        <v>371</v>
      </c>
      <c r="BK40">
        <v>397</v>
      </c>
      <c r="BL40" s="43">
        <f t="shared" si="20"/>
        <v>93.450881612090669</v>
      </c>
      <c r="BM40">
        <v>375</v>
      </c>
      <c r="BN40">
        <v>397</v>
      </c>
      <c r="BO40" s="43">
        <f t="shared" si="21"/>
        <v>94.458438287153655</v>
      </c>
      <c r="BP40" s="44">
        <f t="shared" si="22"/>
        <v>93.87909319899245</v>
      </c>
      <c r="BQ40" s="45">
        <f t="shared" si="23"/>
        <v>93.262494115890831</v>
      </c>
    </row>
    <row r="41" spans="1:69" ht="15.75" thickBot="1" x14ac:dyDescent="0.3">
      <c r="A41" s="49" t="s">
        <v>67</v>
      </c>
      <c r="B41">
        <v>356</v>
      </c>
      <c r="C41">
        <v>60</v>
      </c>
      <c r="D41">
        <v>60</v>
      </c>
      <c r="E41" s="23">
        <v>1</v>
      </c>
      <c r="F41">
        <v>30</v>
      </c>
      <c r="G41">
        <v>33</v>
      </c>
      <c r="H41" s="47">
        <f t="shared" si="0"/>
        <v>0.94545454545454544</v>
      </c>
      <c r="I41" s="48">
        <f t="shared" si="29"/>
        <v>97.272727272727266</v>
      </c>
      <c r="J41">
        <v>4</v>
      </c>
      <c r="K41">
        <v>4</v>
      </c>
      <c r="L41" s="25">
        <v>100</v>
      </c>
      <c r="M41">
        <v>199</v>
      </c>
      <c r="N41">
        <v>201</v>
      </c>
      <c r="O41" s="35">
        <f t="shared" si="2"/>
        <v>0.99004975124378114</v>
      </c>
      <c r="P41" s="60">
        <v>172</v>
      </c>
      <c r="Q41" s="60">
        <v>174</v>
      </c>
      <c r="R41" s="35">
        <f t="shared" si="3"/>
        <v>0.9885057471264368</v>
      </c>
      <c r="S41" s="36">
        <f t="shared" si="27"/>
        <v>98.927774918510906</v>
      </c>
      <c r="T41" s="37">
        <f t="shared" si="28"/>
        <v>98.752928149222555</v>
      </c>
      <c r="U41">
        <v>7</v>
      </c>
      <c r="V41">
        <v>5</v>
      </c>
      <c r="W41" s="27">
        <v>100</v>
      </c>
      <c r="X41">
        <v>11</v>
      </c>
      <c r="Y41">
        <v>0</v>
      </c>
      <c r="Z41">
        <v>2</v>
      </c>
      <c r="AA41">
        <v>1</v>
      </c>
      <c r="AB41">
        <v>6</v>
      </c>
      <c r="AC41">
        <v>34</v>
      </c>
      <c r="AD41" s="55">
        <f t="shared" si="6"/>
        <v>71.111111111111114</v>
      </c>
      <c r="AE41">
        <v>347</v>
      </c>
      <c r="AF41">
        <v>356</v>
      </c>
      <c r="AG41" s="54">
        <f t="shared" si="7"/>
        <v>97.471910112359552</v>
      </c>
      <c r="AH41" s="38">
        <f t="shared" si="8"/>
        <v>84.291510611735333</v>
      </c>
      <c r="AI41">
        <v>354</v>
      </c>
      <c r="AJ41">
        <v>356</v>
      </c>
      <c r="AK41" s="38">
        <f t="shared" si="9"/>
        <v>99.438202247191015</v>
      </c>
      <c r="AL41" s="39">
        <f t="shared" si="10"/>
        <v>93.548064918851438</v>
      </c>
      <c r="AM41">
        <v>5</v>
      </c>
      <c r="AN41">
        <v>5</v>
      </c>
      <c r="AO41" s="29">
        <f t="shared" si="11"/>
        <v>100</v>
      </c>
      <c r="AP41">
        <v>4</v>
      </c>
      <c r="AQ41">
        <v>5</v>
      </c>
      <c r="AR41" s="29">
        <f t="shared" si="12"/>
        <v>80</v>
      </c>
      <c r="AS41">
        <v>8</v>
      </c>
      <c r="AT41">
        <v>8</v>
      </c>
      <c r="AU41" s="40">
        <f t="shared" si="13"/>
        <v>100</v>
      </c>
      <c r="AV41" s="41">
        <f t="shared" si="14"/>
        <v>92</v>
      </c>
      <c r="AW41">
        <v>327</v>
      </c>
      <c r="AX41">
        <v>328</v>
      </c>
      <c r="AY41" s="38">
        <f t="shared" si="15"/>
        <v>99.695121951219505</v>
      </c>
      <c r="AZ41">
        <v>351</v>
      </c>
      <c r="BA41">
        <v>356</v>
      </c>
      <c r="BB41" s="38">
        <f t="shared" si="16"/>
        <v>98.595505617977537</v>
      </c>
      <c r="BC41">
        <v>86</v>
      </c>
      <c r="BD41">
        <v>87</v>
      </c>
      <c r="BE41" s="38">
        <f t="shared" si="17"/>
        <v>98.850574712643677</v>
      </c>
      <c r="BF41" s="42">
        <f t="shared" si="18"/>
        <v>99.086365970207552</v>
      </c>
      <c r="BG41">
        <v>351</v>
      </c>
      <c r="BH41">
        <v>356</v>
      </c>
      <c r="BI41" s="43">
        <f t="shared" si="19"/>
        <v>98.595505617977537</v>
      </c>
      <c r="BJ41">
        <v>348</v>
      </c>
      <c r="BK41">
        <v>356</v>
      </c>
      <c r="BL41" s="43">
        <f t="shared" si="20"/>
        <v>97.752808988764045</v>
      </c>
      <c r="BM41">
        <v>354</v>
      </c>
      <c r="BN41">
        <v>356</v>
      </c>
      <c r="BO41" s="43">
        <f t="shared" si="21"/>
        <v>99.438202247191015</v>
      </c>
      <c r="BP41" s="44">
        <f t="shared" si="22"/>
        <v>98.848314606741582</v>
      </c>
      <c r="BQ41" s="45">
        <f t="shared" si="23"/>
        <v>96.447134729004617</v>
      </c>
    </row>
    <row r="42" spans="1:69" ht="15.75" thickBot="1" x14ac:dyDescent="0.3">
      <c r="A42" s="49" t="s">
        <v>68</v>
      </c>
      <c r="B42">
        <v>243</v>
      </c>
      <c r="C42">
        <v>60</v>
      </c>
      <c r="D42">
        <v>60</v>
      </c>
      <c r="E42" s="23">
        <v>1</v>
      </c>
      <c r="F42">
        <v>32</v>
      </c>
      <c r="G42">
        <v>33</v>
      </c>
      <c r="H42" s="47">
        <f t="shared" si="0"/>
        <v>0.98181818181818181</v>
      </c>
      <c r="I42" s="48">
        <f t="shared" si="29"/>
        <v>99.090909090909093</v>
      </c>
      <c r="J42">
        <v>4</v>
      </c>
      <c r="K42">
        <v>4</v>
      </c>
      <c r="L42" s="25">
        <v>100</v>
      </c>
      <c r="M42">
        <v>154</v>
      </c>
      <c r="N42">
        <v>157</v>
      </c>
      <c r="O42" s="35">
        <f t="shared" si="2"/>
        <v>0.98089171974522293</v>
      </c>
      <c r="P42" s="60">
        <v>121</v>
      </c>
      <c r="Q42" s="60">
        <v>125</v>
      </c>
      <c r="R42" s="35">
        <f t="shared" si="3"/>
        <v>0.96799999999999997</v>
      </c>
      <c r="S42" s="36">
        <f t="shared" si="27"/>
        <v>97.444585987261149</v>
      </c>
      <c r="T42" s="37">
        <f t="shared" si="28"/>
        <v>98.705107122177196</v>
      </c>
      <c r="U42">
        <v>4</v>
      </c>
      <c r="V42">
        <v>5</v>
      </c>
      <c r="W42" s="27">
        <v>80</v>
      </c>
      <c r="X42">
        <v>10</v>
      </c>
      <c r="Y42">
        <v>0</v>
      </c>
      <c r="Z42">
        <v>0</v>
      </c>
      <c r="AA42">
        <v>2</v>
      </c>
      <c r="AB42">
        <v>4</v>
      </c>
      <c r="AC42">
        <v>41</v>
      </c>
      <c r="AD42" s="55">
        <f t="shared" si="6"/>
        <v>77.543859649122808</v>
      </c>
      <c r="AE42">
        <v>233</v>
      </c>
      <c r="AF42">
        <v>243</v>
      </c>
      <c r="AG42" s="54">
        <f t="shared" si="7"/>
        <v>95.884773662551439</v>
      </c>
      <c r="AH42" s="38">
        <f t="shared" si="8"/>
        <v>86.714316655837123</v>
      </c>
      <c r="AI42">
        <v>228</v>
      </c>
      <c r="AJ42">
        <v>243</v>
      </c>
      <c r="AK42" s="38">
        <f t="shared" si="9"/>
        <v>93.827160493827151</v>
      </c>
      <c r="AL42" s="39">
        <f t="shared" si="10"/>
        <v>86.833874810482996</v>
      </c>
      <c r="AM42">
        <v>4</v>
      </c>
      <c r="AN42">
        <v>5</v>
      </c>
      <c r="AO42" s="29">
        <f t="shared" si="11"/>
        <v>80</v>
      </c>
      <c r="AP42">
        <v>3</v>
      </c>
      <c r="AQ42">
        <v>5</v>
      </c>
      <c r="AR42" s="29">
        <f t="shared" si="12"/>
        <v>60</v>
      </c>
      <c r="AS42">
        <v>31</v>
      </c>
      <c r="AT42">
        <v>31</v>
      </c>
      <c r="AU42" s="40">
        <f t="shared" si="13"/>
        <v>100</v>
      </c>
      <c r="AV42" s="41">
        <f t="shared" si="14"/>
        <v>78</v>
      </c>
      <c r="AW42">
        <v>141</v>
      </c>
      <c r="AX42">
        <v>144</v>
      </c>
      <c r="AY42" s="38">
        <f t="shared" si="15"/>
        <v>97.916666666666657</v>
      </c>
      <c r="AZ42">
        <v>238</v>
      </c>
      <c r="BA42">
        <v>243</v>
      </c>
      <c r="BB42" s="38">
        <f t="shared" si="16"/>
        <v>97.942386831275712</v>
      </c>
      <c r="BC42">
        <v>64</v>
      </c>
      <c r="BD42">
        <v>65</v>
      </c>
      <c r="BE42" s="38">
        <f t="shared" si="17"/>
        <v>98.461538461538467</v>
      </c>
      <c r="BF42" s="42">
        <f t="shared" si="18"/>
        <v>98.035929091484647</v>
      </c>
      <c r="BG42">
        <v>230</v>
      </c>
      <c r="BH42">
        <v>243</v>
      </c>
      <c r="BI42" s="43">
        <f t="shared" si="19"/>
        <v>94.650205761316869</v>
      </c>
      <c r="BJ42">
        <v>230</v>
      </c>
      <c r="BK42">
        <v>243</v>
      </c>
      <c r="BL42" s="43">
        <f t="shared" si="20"/>
        <v>94.650205761316869</v>
      </c>
      <c r="BM42">
        <v>236</v>
      </c>
      <c r="BN42">
        <v>243</v>
      </c>
      <c r="BO42" s="43">
        <f t="shared" si="21"/>
        <v>97.119341563786008</v>
      </c>
      <c r="BP42" s="44">
        <f t="shared" si="22"/>
        <v>95.884773662551439</v>
      </c>
      <c r="BQ42" s="45">
        <f t="shared" si="23"/>
        <v>91.491936937339261</v>
      </c>
    </row>
    <row r="43" spans="1:69" ht="15.75" thickBot="1" x14ac:dyDescent="0.3">
      <c r="A43" s="49" t="s">
        <v>69</v>
      </c>
      <c r="B43">
        <v>306</v>
      </c>
      <c r="C43">
        <v>60</v>
      </c>
      <c r="D43">
        <v>60</v>
      </c>
      <c r="E43" s="23">
        <v>1</v>
      </c>
      <c r="F43">
        <v>32</v>
      </c>
      <c r="G43">
        <v>33</v>
      </c>
      <c r="H43" s="47">
        <f t="shared" si="0"/>
        <v>0.98181818181818181</v>
      </c>
      <c r="I43" s="48">
        <f t="shared" si="29"/>
        <v>99.090909090909093</v>
      </c>
      <c r="J43">
        <v>3</v>
      </c>
      <c r="K43">
        <v>4</v>
      </c>
      <c r="L43" s="25">
        <f t="shared" si="24"/>
        <v>90</v>
      </c>
      <c r="M43">
        <v>153</v>
      </c>
      <c r="N43">
        <v>156</v>
      </c>
      <c r="O43" s="35">
        <f t="shared" si="2"/>
        <v>0.98076923076923073</v>
      </c>
      <c r="P43" s="60">
        <v>148</v>
      </c>
      <c r="Q43" s="60">
        <v>153</v>
      </c>
      <c r="R43" s="35">
        <f t="shared" si="3"/>
        <v>0.9673202614379085</v>
      </c>
      <c r="S43" s="36">
        <f t="shared" si="27"/>
        <v>97.404474610356957</v>
      </c>
      <c r="T43" s="37">
        <f t="shared" si="28"/>
        <v>95.689062571415519</v>
      </c>
      <c r="U43">
        <v>4</v>
      </c>
      <c r="V43">
        <v>5</v>
      </c>
      <c r="W43" s="27">
        <v>80</v>
      </c>
      <c r="X43">
        <v>11</v>
      </c>
      <c r="Y43">
        <v>0</v>
      </c>
      <c r="Z43">
        <v>0</v>
      </c>
      <c r="AA43">
        <v>1</v>
      </c>
      <c r="AB43">
        <v>8</v>
      </c>
      <c r="AC43">
        <v>38</v>
      </c>
      <c r="AD43" s="55">
        <f t="shared" si="6"/>
        <v>74.482758620689651</v>
      </c>
      <c r="AE43">
        <v>294</v>
      </c>
      <c r="AF43">
        <v>306</v>
      </c>
      <c r="AG43" s="54">
        <f t="shared" si="7"/>
        <v>96.078431372549019</v>
      </c>
      <c r="AH43" s="38">
        <f t="shared" si="8"/>
        <v>85.280594996619328</v>
      </c>
      <c r="AI43">
        <v>272</v>
      </c>
      <c r="AJ43">
        <v>306</v>
      </c>
      <c r="AK43" s="38">
        <f t="shared" si="9"/>
        <v>88.888888888888886</v>
      </c>
      <c r="AL43" s="39">
        <f t="shared" si="10"/>
        <v>84.7789046653144</v>
      </c>
      <c r="AM43">
        <v>4</v>
      </c>
      <c r="AN43">
        <v>5</v>
      </c>
      <c r="AO43" s="29">
        <f t="shared" si="11"/>
        <v>80</v>
      </c>
      <c r="AP43">
        <v>3</v>
      </c>
      <c r="AQ43">
        <v>5</v>
      </c>
      <c r="AR43" s="29">
        <f t="shared" si="12"/>
        <v>60</v>
      </c>
      <c r="AS43">
        <v>110</v>
      </c>
      <c r="AT43">
        <v>112</v>
      </c>
      <c r="AU43" s="40">
        <f t="shared" si="13"/>
        <v>98.214285714285708</v>
      </c>
      <c r="AV43" s="41">
        <f t="shared" si="14"/>
        <v>77.464285714285708</v>
      </c>
      <c r="AW43">
        <v>165</v>
      </c>
      <c r="AX43">
        <v>166</v>
      </c>
      <c r="AY43" s="38">
        <f t="shared" si="15"/>
        <v>99.397590361445793</v>
      </c>
      <c r="AZ43">
        <v>297</v>
      </c>
      <c r="BA43">
        <v>306</v>
      </c>
      <c r="BB43" s="38">
        <f t="shared" si="16"/>
        <v>97.058823529411768</v>
      </c>
      <c r="BC43">
        <v>74</v>
      </c>
      <c r="BD43">
        <v>75</v>
      </c>
      <c r="BE43" s="38">
        <f t="shared" si="17"/>
        <v>98.666666666666671</v>
      </c>
      <c r="BF43" s="42">
        <f t="shared" si="18"/>
        <v>98.315898889676362</v>
      </c>
      <c r="BG43">
        <v>294</v>
      </c>
      <c r="BH43">
        <v>306</v>
      </c>
      <c r="BI43" s="43">
        <f t="shared" si="19"/>
        <v>96.078431372549019</v>
      </c>
      <c r="BJ43">
        <v>296</v>
      </c>
      <c r="BK43">
        <v>306</v>
      </c>
      <c r="BL43" s="43">
        <f t="shared" si="20"/>
        <v>96.732026143790847</v>
      </c>
      <c r="BM43">
        <v>296</v>
      </c>
      <c r="BN43">
        <v>306</v>
      </c>
      <c r="BO43" s="43">
        <f t="shared" si="21"/>
        <v>96.732026143790847</v>
      </c>
      <c r="BP43" s="44">
        <f t="shared" si="22"/>
        <v>96.535947712418306</v>
      </c>
      <c r="BQ43" s="45">
        <f t="shared" si="23"/>
        <v>90.556819910622067</v>
      </c>
    </row>
    <row r="44" spans="1:69" ht="15.75" thickBot="1" x14ac:dyDescent="0.3">
      <c r="A44" s="49" t="s">
        <v>70</v>
      </c>
      <c r="B44">
        <v>0</v>
      </c>
      <c r="C44">
        <v>60</v>
      </c>
      <c r="D44">
        <v>60</v>
      </c>
      <c r="E44" s="23">
        <v>1</v>
      </c>
      <c r="F44">
        <v>32</v>
      </c>
      <c r="G44">
        <v>33</v>
      </c>
      <c r="H44" s="47">
        <f t="shared" si="0"/>
        <v>0.98181818181818181</v>
      </c>
      <c r="I44" s="48">
        <f t="shared" si="29"/>
        <v>99.090909090909093</v>
      </c>
      <c r="J44">
        <v>4</v>
      </c>
      <c r="K44">
        <v>4</v>
      </c>
      <c r="L44" s="25">
        <v>100</v>
      </c>
      <c r="M44">
        <v>0</v>
      </c>
      <c r="N44">
        <v>0</v>
      </c>
      <c r="O44" s="35" t="e">
        <f t="shared" si="2"/>
        <v>#DIV/0!</v>
      </c>
      <c r="P44">
        <v>0</v>
      </c>
      <c r="Q44">
        <v>0</v>
      </c>
      <c r="R44" s="35" t="e">
        <f t="shared" si="3"/>
        <v>#DIV/0!</v>
      </c>
      <c r="S44" s="36" t="e">
        <f t="shared" si="27"/>
        <v>#DIV/0!</v>
      </c>
      <c r="T44" s="37" t="e">
        <f t="shared" si="28"/>
        <v>#DIV/0!</v>
      </c>
      <c r="U44">
        <v>4</v>
      </c>
      <c r="V44">
        <v>5</v>
      </c>
      <c r="W44" s="27">
        <v>80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55" t="e">
        <f t="shared" si="6"/>
        <v>#DIV/0!</v>
      </c>
      <c r="AE44">
        <v>0</v>
      </c>
      <c r="AF44">
        <v>0</v>
      </c>
      <c r="AG44" s="54" t="e">
        <f t="shared" si="7"/>
        <v>#DIV/0!</v>
      </c>
      <c r="AH44" s="38" t="e">
        <f t="shared" si="8"/>
        <v>#DIV/0!</v>
      </c>
      <c r="AI44">
        <v>0</v>
      </c>
      <c r="AJ44">
        <v>0</v>
      </c>
      <c r="AK44" s="38" t="e">
        <f t="shared" si="9"/>
        <v>#DIV/0!</v>
      </c>
      <c r="AL44" s="39" t="e">
        <f t="shared" si="10"/>
        <v>#DIV/0!</v>
      </c>
      <c r="AM44">
        <v>5</v>
      </c>
      <c r="AN44">
        <v>5</v>
      </c>
      <c r="AO44" s="29">
        <f t="shared" si="11"/>
        <v>100</v>
      </c>
      <c r="AP44">
        <v>4</v>
      </c>
      <c r="AQ44">
        <v>5</v>
      </c>
      <c r="AR44" s="29">
        <f t="shared" si="12"/>
        <v>80</v>
      </c>
      <c r="AS44">
        <v>0</v>
      </c>
      <c r="AT44">
        <v>0</v>
      </c>
      <c r="AU44" s="40" t="e">
        <f t="shared" si="13"/>
        <v>#DIV/0!</v>
      </c>
      <c r="AV44" s="41" t="e">
        <f t="shared" si="14"/>
        <v>#DIV/0!</v>
      </c>
      <c r="AW44">
        <v>0</v>
      </c>
      <c r="AX44">
        <v>0</v>
      </c>
      <c r="AY44" s="38" t="e">
        <f t="shared" si="15"/>
        <v>#DIV/0!</v>
      </c>
      <c r="AZ44">
        <v>0</v>
      </c>
      <c r="BA44">
        <v>0</v>
      </c>
      <c r="BB44" s="38" t="e">
        <f t="shared" si="16"/>
        <v>#DIV/0!</v>
      </c>
      <c r="BC44">
        <v>0</v>
      </c>
      <c r="BD44">
        <v>0</v>
      </c>
      <c r="BE44" s="38" t="e">
        <f t="shared" si="17"/>
        <v>#DIV/0!</v>
      </c>
      <c r="BF44" s="42" t="e">
        <f t="shared" si="18"/>
        <v>#DIV/0!</v>
      </c>
      <c r="BG44">
        <v>0</v>
      </c>
      <c r="BH44">
        <v>0</v>
      </c>
      <c r="BI44" s="43" t="e">
        <f t="shared" si="19"/>
        <v>#DIV/0!</v>
      </c>
      <c r="BJ44">
        <v>0</v>
      </c>
      <c r="BK44">
        <v>0</v>
      </c>
      <c r="BL44" s="43" t="e">
        <f t="shared" si="20"/>
        <v>#DIV/0!</v>
      </c>
      <c r="BM44">
        <v>0</v>
      </c>
      <c r="BN44">
        <v>0</v>
      </c>
      <c r="BO44" s="43" t="e">
        <f t="shared" si="21"/>
        <v>#DIV/0!</v>
      </c>
      <c r="BP44" s="44" t="e">
        <f t="shared" si="22"/>
        <v>#DIV/0!</v>
      </c>
      <c r="BQ44" s="45" t="e">
        <f t="shared" si="23"/>
        <v>#DIV/0!</v>
      </c>
    </row>
    <row r="45" spans="1:69" ht="15.75" thickBot="1" x14ac:dyDescent="0.3">
      <c r="A45" s="49" t="s">
        <v>71</v>
      </c>
      <c r="B45">
        <v>279</v>
      </c>
      <c r="C45">
        <v>60</v>
      </c>
      <c r="D45">
        <v>60</v>
      </c>
      <c r="E45" s="23">
        <v>1</v>
      </c>
      <c r="F45">
        <v>31</v>
      </c>
      <c r="G45">
        <v>33</v>
      </c>
      <c r="H45" s="47">
        <f t="shared" si="0"/>
        <v>0.96363636363636362</v>
      </c>
      <c r="I45" s="48">
        <f t="shared" si="29"/>
        <v>98.181818181818187</v>
      </c>
      <c r="J45">
        <v>4</v>
      </c>
      <c r="K45">
        <v>4</v>
      </c>
      <c r="L45" s="25">
        <v>100</v>
      </c>
      <c r="M45">
        <v>182</v>
      </c>
      <c r="N45">
        <v>186</v>
      </c>
      <c r="O45" s="35">
        <f t="shared" si="2"/>
        <v>0.978494623655914</v>
      </c>
      <c r="P45" s="60">
        <v>161</v>
      </c>
      <c r="Q45" s="60">
        <v>168</v>
      </c>
      <c r="R45" s="35">
        <f t="shared" si="3"/>
        <v>0.95833333333333337</v>
      </c>
      <c r="S45" s="36">
        <f t="shared" si="27"/>
        <v>96.841397849462368</v>
      </c>
      <c r="T45" s="37">
        <f t="shared" si="28"/>
        <v>98.191104594330398</v>
      </c>
      <c r="U45">
        <v>4</v>
      </c>
      <c r="V45">
        <v>5</v>
      </c>
      <c r="W45" s="27">
        <v>80</v>
      </c>
      <c r="X45">
        <v>6</v>
      </c>
      <c r="Y45">
        <v>0</v>
      </c>
      <c r="Z45">
        <v>2</v>
      </c>
      <c r="AA45">
        <v>1</v>
      </c>
      <c r="AB45">
        <v>9</v>
      </c>
      <c r="AC45">
        <v>32</v>
      </c>
      <c r="AD45" s="55">
        <f t="shared" si="6"/>
        <v>76.400000000000006</v>
      </c>
      <c r="AE45">
        <v>269</v>
      </c>
      <c r="AF45">
        <v>279</v>
      </c>
      <c r="AG45" s="54">
        <f t="shared" si="7"/>
        <v>96.415770609318997</v>
      </c>
      <c r="AH45" s="38">
        <f t="shared" si="8"/>
        <v>86.407885304659501</v>
      </c>
      <c r="AI45">
        <v>266</v>
      </c>
      <c r="AJ45">
        <v>279</v>
      </c>
      <c r="AK45" s="38">
        <f t="shared" si="9"/>
        <v>95.340501792114694</v>
      </c>
      <c r="AL45" s="39">
        <f t="shared" si="10"/>
        <v>87.165304659498219</v>
      </c>
      <c r="AM45">
        <v>4</v>
      </c>
      <c r="AN45">
        <v>5</v>
      </c>
      <c r="AO45" s="29">
        <f t="shared" si="11"/>
        <v>80</v>
      </c>
      <c r="AP45">
        <v>3</v>
      </c>
      <c r="AQ45">
        <v>5</v>
      </c>
      <c r="AR45" s="29">
        <f t="shared" si="12"/>
        <v>60</v>
      </c>
      <c r="AS45">
        <v>48</v>
      </c>
      <c r="AT45">
        <v>54</v>
      </c>
      <c r="AU45" s="40">
        <f t="shared" si="13"/>
        <v>88.888888888888886</v>
      </c>
      <c r="AV45" s="41">
        <f t="shared" si="14"/>
        <v>74.666666666666657</v>
      </c>
      <c r="AW45">
        <v>184</v>
      </c>
      <c r="AX45">
        <v>185</v>
      </c>
      <c r="AY45" s="38">
        <f t="shared" si="15"/>
        <v>99.459459459459467</v>
      </c>
      <c r="AZ45">
        <v>269</v>
      </c>
      <c r="BA45">
        <v>279</v>
      </c>
      <c r="BB45" s="38">
        <f t="shared" si="16"/>
        <v>96.415770609318997</v>
      </c>
      <c r="BC45">
        <v>56</v>
      </c>
      <c r="BD45">
        <v>61</v>
      </c>
      <c r="BE45" s="38">
        <f t="shared" si="17"/>
        <v>91.803278688524586</v>
      </c>
      <c r="BF45" s="42">
        <f t="shared" si="18"/>
        <v>96.710747765216311</v>
      </c>
      <c r="BG45">
        <v>269</v>
      </c>
      <c r="BH45">
        <v>279</v>
      </c>
      <c r="BI45" s="43">
        <f t="shared" si="19"/>
        <v>96.415770609318997</v>
      </c>
      <c r="BJ45">
        <v>264</v>
      </c>
      <c r="BK45">
        <v>279</v>
      </c>
      <c r="BL45" s="43">
        <f t="shared" si="20"/>
        <v>94.623655913978496</v>
      </c>
      <c r="BM45">
        <v>270</v>
      </c>
      <c r="BN45">
        <v>279</v>
      </c>
      <c r="BO45" s="43">
        <f t="shared" si="21"/>
        <v>96.774193548387103</v>
      </c>
      <c r="BP45" s="44">
        <f t="shared" si="22"/>
        <v>96.236559139784944</v>
      </c>
      <c r="BQ45" s="45">
        <f t="shared" si="23"/>
        <v>90.5940765650993</v>
      </c>
    </row>
    <row r="46" spans="1:69" ht="15.75" thickBot="1" x14ac:dyDescent="0.3">
      <c r="A46" s="49" t="s">
        <v>72</v>
      </c>
      <c r="B46">
        <v>388</v>
      </c>
      <c r="C46">
        <v>60</v>
      </c>
      <c r="D46">
        <v>60</v>
      </c>
      <c r="E46" s="23">
        <v>1</v>
      </c>
      <c r="F46">
        <v>30</v>
      </c>
      <c r="G46">
        <v>33</v>
      </c>
      <c r="H46" s="47">
        <f t="shared" si="0"/>
        <v>0.94545454545454544</v>
      </c>
      <c r="I46" s="48">
        <f t="shared" si="29"/>
        <v>97.272727272727266</v>
      </c>
      <c r="J46">
        <v>4</v>
      </c>
      <c r="K46">
        <v>4</v>
      </c>
      <c r="L46" s="25">
        <v>100</v>
      </c>
      <c r="M46">
        <v>222</v>
      </c>
      <c r="N46">
        <v>225</v>
      </c>
      <c r="O46" s="35">
        <f t="shared" si="2"/>
        <v>0.98666666666666669</v>
      </c>
      <c r="P46" s="60">
        <v>183</v>
      </c>
      <c r="Q46" s="60">
        <v>184</v>
      </c>
      <c r="R46" s="35">
        <f t="shared" si="3"/>
        <v>0.99456521739130432</v>
      </c>
      <c r="S46" s="36">
        <f t="shared" si="27"/>
        <v>99.061594202898547</v>
      </c>
      <c r="T46" s="37">
        <f t="shared" si="28"/>
        <v>98.8064558629776</v>
      </c>
      <c r="U46">
        <v>4</v>
      </c>
      <c r="V46">
        <v>5</v>
      </c>
      <c r="W46" s="27">
        <v>80</v>
      </c>
      <c r="X46">
        <v>10</v>
      </c>
      <c r="Y46">
        <v>0</v>
      </c>
      <c r="Z46">
        <v>2</v>
      </c>
      <c r="AA46">
        <v>3</v>
      </c>
      <c r="AB46">
        <v>8</v>
      </c>
      <c r="AC46">
        <v>34</v>
      </c>
      <c r="AD46" s="55">
        <f t="shared" si="6"/>
        <v>70.877192982456137</v>
      </c>
      <c r="AE46">
        <v>364</v>
      </c>
      <c r="AF46">
        <v>388</v>
      </c>
      <c r="AG46" s="54">
        <f t="shared" si="7"/>
        <v>93.814432989690715</v>
      </c>
      <c r="AH46" s="38">
        <f t="shared" si="8"/>
        <v>82.345812986073426</v>
      </c>
      <c r="AI46">
        <v>345</v>
      </c>
      <c r="AJ46">
        <v>388</v>
      </c>
      <c r="AK46" s="38">
        <f t="shared" si="9"/>
        <v>88.917525773195877</v>
      </c>
      <c r="AL46" s="39">
        <f t="shared" si="10"/>
        <v>83.613582926388133</v>
      </c>
      <c r="AM46">
        <v>4</v>
      </c>
      <c r="AN46">
        <v>5</v>
      </c>
      <c r="AO46" s="29">
        <f t="shared" si="11"/>
        <v>80</v>
      </c>
      <c r="AP46">
        <v>3</v>
      </c>
      <c r="AQ46">
        <v>5</v>
      </c>
      <c r="AR46" s="29">
        <f t="shared" si="12"/>
        <v>60</v>
      </c>
      <c r="AS46">
        <v>46</v>
      </c>
      <c r="AT46">
        <v>55</v>
      </c>
      <c r="AU46" s="40">
        <f t="shared" si="13"/>
        <v>83.636363636363626</v>
      </c>
      <c r="AV46" s="41">
        <f t="shared" si="14"/>
        <v>73.090909090909093</v>
      </c>
      <c r="AW46">
        <v>296</v>
      </c>
      <c r="AX46">
        <v>297</v>
      </c>
      <c r="AY46" s="38">
        <f t="shared" si="15"/>
        <v>99.663299663299668</v>
      </c>
      <c r="AZ46">
        <v>371</v>
      </c>
      <c r="BA46">
        <v>388</v>
      </c>
      <c r="BB46" s="38">
        <f t="shared" si="16"/>
        <v>95.618556701030926</v>
      </c>
      <c r="BC46">
        <v>67</v>
      </c>
      <c r="BD46">
        <v>70</v>
      </c>
      <c r="BE46" s="38">
        <f t="shared" si="17"/>
        <v>95.714285714285722</v>
      </c>
      <c r="BF46" s="42">
        <f t="shared" si="18"/>
        <v>97.255599688589371</v>
      </c>
      <c r="BG46">
        <v>353</v>
      </c>
      <c r="BH46">
        <v>388</v>
      </c>
      <c r="BI46" s="43">
        <f t="shared" si="19"/>
        <v>90.979381443298962</v>
      </c>
      <c r="BJ46">
        <v>363</v>
      </c>
      <c r="BK46">
        <v>388</v>
      </c>
      <c r="BL46" s="43">
        <f t="shared" si="20"/>
        <v>93.55670103092784</v>
      </c>
      <c r="BM46">
        <v>366</v>
      </c>
      <c r="BN46">
        <v>388</v>
      </c>
      <c r="BO46" s="43">
        <f t="shared" si="21"/>
        <v>94.329896907216494</v>
      </c>
      <c r="BP46" s="44">
        <f t="shared" si="22"/>
        <v>93.170103092783506</v>
      </c>
      <c r="BQ46" s="45">
        <f t="shared" si="23"/>
        <v>89.187330132329549</v>
      </c>
    </row>
    <row r="47" spans="1:69" ht="15.75" thickBot="1" x14ac:dyDescent="0.3">
      <c r="A47" s="49" t="s">
        <v>73</v>
      </c>
      <c r="B47">
        <v>26</v>
      </c>
      <c r="C47">
        <v>60</v>
      </c>
      <c r="D47">
        <v>60</v>
      </c>
      <c r="E47" s="23">
        <v>1</v>
      </c>
      <c r="F47">
        <v>29</v>
      </c>
      <c r="G47">
        <v>33</v>
      </c>
      <c r="H47" s="47">
        <f t="shared" si="0"/>
        <v>0.92727272727272725</v>
      </c>
      <c r="I47" s="48">
        <f t="shared" si="29"/>
        <v>96.36363636363636</v>
      </c>
      <c r="J47">
        <v>2</v>
      </c>
      <c r="K47">
        <v>4</v>
      </c>
      <c r="L47" s="25">
        <f t="shared" si="24"/>
        <v>60</v>
      </c>
      <c r="M47">
        <v>24</v>
      </c>
      <c r="N47">
        <v>26</v>
      </c>
      <c r="O47" s="35">
        <f t="shared" si="2"/>
        <v>0.92307692307692313</v>
      </c>
      <c r="P47" s="60">
        <v>76</v>
      </c>
      <c r="Q47" s="60">
        <v>77</v>
      </c>
      <c r="R47" s="35">
        <f t="shared" si="3"/>
        <v>0.98701298701298701</v>
      </c>
      <c r="S47" s="36">
        <f t="shared" si="27"/>
        <v>95.504495504495509</v>
      </c>
      <c r="T47" s="37">
        <f t="shared" si="28"/>
        <v>85.110889110889104</v>
      </c>
      <c r="U47">
        <v>4</v>
      </c>
      <c r="V47">
        <v>5</v>
      </c>
      <c r="W47" s="27">
        <v>80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55" t="e">
        <f t="shared" si="6"/>
        <v>#DIV/0!</v>
      </c>
      <c r="AE47">
        <v>25</v>
      </c>
      <c r="AF47">
        <v>26</v>
      </c>
      <c r="AG47" s="54">
        <f t="shared" si="7"/>
        <v>96.15384615384616</v>
      </c>
      <c r="AH47" s="38" t="e">
        <f t="shared" si="8"/>
        <v>#DIV/0!</v>
      </c>
      <c r="AI47">
        <v>24</v>
      </c>
      <c r="AJ47">
        <v>26</v>
      </c>
      <c r="AK47" s="38">
        <f t="shared" si="9"/>
        <v>92.307692307692307</v>
      </c>
      <c r="AL47" s="39" t="e">
        <f t="shared" si="10"/>
        <v>#DIV/0!</v>
      </c>
      <c r="AM47">
        <v>4</v>
      </c>
      <c r="AN47">
        <v>5</v>
      </c>
      <c r="AO47" s="29">
        <f t="shared" si="11"/>
        <v>80</v>
      </c>
      <c r="AP47">
        <v>3</v>
      </c>
      <c r="AQ47">
        <v>5</v>
      </c>
      <c r="AR47" s="29">
        <f t="shared" si="12"/>
        <v>60</v>
      </c>
      <c r="AS47">
        <v>1</v>
      </c>
      <c r="AT47">
        <v>1</v>
      </c>
      <c r="AU47" s="40">
        <f t="shared" si="13"/>
        <v>100</v>
      </c>
      <c r="AV47" s="41">
        <f t="shared" si="14"/>
        <v>78</v>
      </c>
      <c r="AW47">
        <v>24</v>
      </c>
      <c r="AX47">
        <v>24</v>
      </c>
      <c r="AY47" s="38">
        <f t="shared" si="15"/>
        <v>100</v>
      </c>
      <c r="AZ47">
        <v>24</v>
      </c>
      <c r="BA47">
        <v>26</v>
      </c>
      <c r="BB47" s="38">
        <f t="shared" si="16"/>
        <v>92.307692307692307</v>
      </c>
      <c r="BC47">
        <v>20</v>
      </c>
      <c r="BD47">
        <v>21</v>
      </c>
      <c r="BE47" s="38">
        <f t="shared" si="17"/>
        <v>95.238095238095227</v>
      </c>
      <c r="BF47" s="42">
        <f t="shared" si="18"/>
        <v>95.970695970695985</v>
      </c>
      <c r="BG47">
        <v>24</v>
      </c>
      <c r="BH47">
        <v>26</v>
      </c>
      <c r="BI47" s="43">
        <f t="shared" si="19"/>
        <v>92.307692307692307</v>
      </c>
      <c r="BJ47">
        <v>24</v>
      </c>
      <c r="BK47">
        <v>26</v>
      </c>
      <c r="BL47" s="43">
        <f t="shared" si="20"/>
        <v>92.307692307692307</v>
      </c>
      <c r="BM47">
        <v>24</v>
      </c>
      <c r="BN47">
        <v>26</v>
      </c>
      <c r="BO47" s="43">
        <f t="shared" si="21"/>
        <v>92.307692307692307</v>
      </c>
      <c r="BP47" s="44">
        <f t="shared" si="22"/>
        <v>92.307692307692307</v>
      </c>
      <c r="BQ47" s="45" t="e">
        <f t="shared" si="23"/>
        <v>#DIV/0!</v>
      </c>
    </row>
    <row r="48" spans="1:69" ht="15.75" thickBot="1" x14ac:dyDescent="0.3">
      <c r="A48" s="49" t="s">
        <v>74</v>
      </c>
      <c r="B48">
        <v>0</v>
      </c>
      <c r="C48">
        <v>60</v>
      </c>
      <c r="D48">
        <v>60</v>
      </c>
      <c r="E48" s="23">
        <v>1</v>
      </c>
      <c r="F48">
        <v>30</v>
      </c>
      <c r="G48">
        <v>33</v>
      </c>
      <c r="H48" s="47">
        <f t="shared" si="0"/>
        <v>0.94545454545454544</v>
      </c>
      <c r="I48" s="48">
        <f t="shared" si="29"/>
        <v>97.272727272727266</v>
      </c>
      <c r="J48">
        <v>4</v>
      </c>
      <c r="K48">
        <v>4</v>
      </c>
      <c r="L48" s="25">
        <v>100</v>
      </c>
      <c r="M48">
        <v>0</v>
      </c>
      <c r="N48">
        <v>0</v>
      </c>
      <c r="O48" s="35" t="e">
        <f t="shared" si="2"/>
        <v>#DIV/0!</v>
      </c>
      <c r="P48">
        <v>0</v>
      </c>
      <c r="Q48">
        <v>0</v>
      </c>
      <c r="R48" s="35" t="e">
        <f t="shared" si="3"/>
        <v>#DIV/0!</v>
      </c>
      <c r="S48" s="36" t="e">
        <f t="shared" si="27"/>
        <v>#DIV/0!</v>
      </c>
      <c r="T48" s="37" t="e">
        <f t="shared" si="28"/>
        <v>#DIV/0!</v>
      </c>
      <c r="U48">
        <v>4</v>
      </c>
      <c r="V48">
        <v>5</v>
      </c>
      <c r="W48" s="27">
        <v>80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55" t="e">
        <f t="shared" si="6"/>
        <v>#DIV/0!</v>
      </c>
      <c r="AE48">
        <v>0</v>
      </c>
      <c r="AF48">
        <v>0</v>
      </c>
      <c r="AG48" s="54" t="e">
        <f t="shared" si="7"/>
        <v>#DIV/0!</v>
      </c>
      <c r="AH48" s="38" t="e">
        <f t="shared" si="8"/>
        <v>#DIV/0!</v>
      </c>
      <c r="AI48">
        <v>0</v>
      </c>
      <c r="AJ48">
        <v>0</v>
      </c>
      <c r="AK48" s="38" t="e">
        <f t="shared" si="9"/>
        <v>#DIV/0!</v>
      </c>
      <c r="AL48" s="39" t="e">
        <f t="shared" si="10"/>
        <v>#DIV/0!</v>
      </c>
      <c r="AM48">
        <v>5</v>
      </c>
      <c r="AN48">
        <v>5</v>
      </c>
      <c r="AO48" s="29">
        <f t="shared" si="11"/>
        <v>100</v>
      </c>
      <c r="AP48">
        <v>3</v>
      </c>
      <c r="AQ48">
        <v>5</v>
      </c>
      <c r="AR48" s="29">
        <f t="shared" si="12"/>
        <v>60</v>
      </c>
      <c r="AS48">
        <v>0</v>
      </c>
      <c r="AT48">
        <v>0</v>
      </c>
      <c r="AU48" s="40" t="e">
        <f t="shared" si="13"/>
        <v>#DIV/0!</v>
      </c>
      <c r="AV48" s="41" t="e">
        <f t="shared" si="14"/>
        <v>#DIV/0!</v>
      </c>
      <c r="AW48">
        <v>0</v>
      </c>
      <c r="AX48">
        <v>0</v>
      </c>
      <c r="AY48" s="38" t="e">
        <f t="shared" si="15"/>
        <v>#DIV/0!</v>
      </c>
      <c r="AZ48">
        <v>0</v>
      </c>
      <c r="BA48">
        <v>0</v>
      </c>
      <c r="BB48" s="38" t="e">
        <f t="shared" si="16"/>
        <v>#DIV/0!</v>
      </c>
      <c r="BC48">
        <v>0</v>
      </c>
      <c r="BD48">
        <v>0</v>
      </c>
      <c r="BE48" s="38" t="e">
        <f t="shared" si="17"/>
        <v>#DIV/0!</v>
      </c>
      <c r="BF48" s="42" t="e">
        <f t="shared" si="18"/>
        <v>#DIV/0!</v>
      </c>
      <c r="BG48">
        <v>0</v>
      </c>
      <c r="BH48">
        <v>0</v>
      </c>
      <c r="BI48" s="43" t="e">
        <f t="shared" si="19"/>
        <v>#DIV/0!</v>
      </c>
      <c r="BJ48">
        <v>0</v>
      </c>
      <c r="BK48">
        <v>0</v>
      </c>
      <c r="BL48" s="43" t="e">
        <f t="shared" si="20"/>
        <v>#DIV/0!</v>
      </c>
      <c r="BM48">
        <v>0</v>
      </c>
      <c r="BN48">
        <v>0</v>
      </c>
      <c r="BO48" s="43" t="e">
        <f t="shared" si="21"/>
        <v>#DIV/0!</v>
      </c>
      <c r="BP48" s="44" t="e">
        <f t="shared" si="22"/>
        <v>#DIV/0!</v>
      </c>
      <c r="BQ48" s="45" t="e">
        <f t="shared" si="23"/>
        <v>#DIV/0!</v>
      </c>
    </row>
    <row r="49" spans="1:69" ht="15.75" thickBot="1" x14ac:dyDescent="0.3">
      <c r="A49" s="49" t="s">
        <v>75</v>
      </c>
      <c r="B49">
        <v>0</v>
      </c>
      <c r="C49">
        <v>60</v>
      </c>
      <c r="D49">
        <v>60</v>
      </c>
      <c r="E49" s="23">
        <v>1</v>
      </c>
      <c r="F49">
        <v>0</v>
      </c>
      <c r="G49">
        <v>33</v>
      </c>
      <c r="H49" s="47">
        <f t="shared" si="0"/>
        <v>0.4</v>
      </c>
      <c r="I49" s="48">
        <f t="shared" si="29"/>
        <v>70</v>
      </c>
      <c r="J49">
        <v>0</v>
      </c>
      <c r="K49">
        <v>4</v>
      </c>
      <c r="L49" s="25">
        <f t="shared" si="24"/>
        <v>0</v>
      </c>
      <c r="M49">
        <v>0</v>
      </c>
      <c r="N49">
        <v>0</v>
      </c>
      <c r="O49" s="35" t="e">
        <f t="shared" si="2"/>
        <v>#DIV/0!</v>
      </c>
      <c r="P49">
        <v>0</v>
      </c>
      <c r="Q49">
        <v>0</v>
      </c>
      <c r="R49" s="35" t="e">
        <f t="shared" si="3"/>
        <v>#DIV/0!</v>
      </c>
      <c r="S49" s="36" t="e">
        <f t="shared" si="27"/>
        <v>#DIV/0!</v>
      </c>
      <c r="T49" s="37" t="e">
        <f t="shared" si="28"/>
        <v>#DIV/0!</v>
      </c>
      <c r="U49">
        <v>4</v>
      </c>
      <c r="V49">
        <v>5</v>
      </c>
      <c r="W49" s="27">
        <v>80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55" t="e">
        <f t="shared" si="6"/>
        <v>#DIV/0!</v>
      </c>
      <c r="AE49">
        <v>0</v>
      </c>
      <c r="AF49">
        <v>0</v>
      </c>
      <c r="AG49" s="54" t="e">
        <f t="shared" si="7"/>
        <v>#DIV/0!</v>
      </c>
      <c r="AH49" s="38" t="e">
        <f t="shared" si="8"/>
        <v>#DIV/0!</v>
      </c>
      <c r="AI49">
        <v>0</v>
      </c>
      <c r="AJ49">
        <v>0</v>
      </c>
      <c r="AK49" s="38" t="e">
        <f t="shared" si="9"/>
        <v>#DIV/0!</v>
      </c>
      <c r="AL49" s="39" t="e">
        <f t="shared" si="10"/>
        <v>#DIV/0!</v>
      </c>
      <c r="AM49">
        <v>4</v>
      </c>
      <c r="AN49">
        <v>5</v>
      </c>
      <c r="AO49" s="29">
        <f t="shared" si="11"/>
        <v>80</v>
      </c>
      <c r="AP49">
        <v>3</v>
      </c>
      <c r="AQ49">
        <v>5</v>
      </c>
      <c r="AR49" s="29">
        <f t="shared" si="12"/>
        <v>60</v>
      </c>
      <c r="AS49">
        <v>0</v>
      </c>
      <c r="AT49">
        <v>0</v>
      </c>
      <c r="AU49" s="40" t="e">
        <f t="shared" si="13"/>
        <v>#DIV/0!</v>
      </c>
      <c r="AV49" s="41" t="e">
        <f t="shared" si="14"/>
        <v>#DIV/0!</v>
      </c>
      <c r="AW49">
        <v>0</v>
      </c>
      <c r="AX49">
        <v>0</v>
      </c>
      <c r="AY49" s="38" t="e">
        <f t="shared" si="15"/>
        <v>#DIV/0!</v>
      </c>
      <c r="AZ49">
        <v>0</v>
      </c>
      <c r="BA49">
        <v>0</v>
      </c>
      <c r="BB49" s="38" t="e">
        <f t="shared" si="16"/>
        <v>#DIV/0!</v>
      </c>
      <c r="BC49">
        <v>0</v>
      </c>
      <c r="BD49">
        <v>0</v>
      </c>
      <c r="BE49" s="38" t="e">
        <f t="shared" si="17"/>
        <v>#DIV/0!</v>
      </c>
      <c r="BF49" s="42" t="e">
        <f t="shared" si="18"/>
        <v>#DIV/0!</v>
      </c>
      <c r="BG49">
        <v>0</v>
      </c>
      <c r="BH49">
        <v>0</v>
      </c>
      <c r="BI49" s="43" t="e">
        <f t="shared" si="19"/>
        <v>#DIV/0!</v>
      </c>
      <c r="BJ49">
        <v>0</v>
      </c>
      <c r="BK49">
        <v>0</v>
      </c>
      <c r="BL49" s="43" t="e">
        <f t="shared" si="20"/>
        <v>#DIV/0!</v>
      </c>
      <c r="BM49">
        <v>0</v>
      </c>
      <c r="BN49">
        <v>0</v>
      </c>
      <c r="BO49" s="43" t="e">
        <f t="shared" si="21"/>
        <v>#DIV/0!</v>
      </c>
      <c r="BP49" s="44" t="e">
        <f t="shared" si="22"/>
        <v>#DIV/0!</v>
      </c>
      <c r="BQ49" s="45" t="e">
        <f t="shared" si="23"/>
        <v>#DIV/0!</v>
      </c>
    </row>
    <row r="50" spans="1:69" ht="15.75" thickBot="1" x14ac:dyDescent="0.3">
      <c r="A50" s="49" t="s">
        <v>76</v>
      </c>
      <c r="B50">
        <v>201</v>
      </c>
      <c r="C50">
        <v>60</v>
      </c>
      <c r="D50">
        <v>60</v>
      </c>
      <c r="E50" s="23">
        <v>1</v>
      </c>
      <c r="F50">
        <v>32</v>
      </c>
      <c r="G50">
        <v>33</v>
      </c>
      <c r="H50" s="47">
        <f t="shared" si="0"/>
        <v>0.98181818181818181</v>
      </c>
      <c r="I50" s="48">
        <f t="shared" si="29"/>
        <v>99.090909090909093</v>
      </c>
      <c r="J50">
        <v>4</v>
      </c>
      <c r="K50">
        <v>4</v>
      </c>
      <c r="L50" s="25">
        <v>100</v>
      </c>
      <c r="M50">
        <v>101</v>
      </c>
      <c r="N50">
        <v>105</v>
      </c>
      <c r="O50" s="35">
        <f t="shared" si="2"/>
        <v>0.96190476190476193</v>
      </c>
      <c r="P50" s="60">
        <v>91</v>
      </c>
      <c r="Q50" s="60">
        <v>96</v>
      </c>
      <c r="R50" s="35">
        <f t="shared" si="3"/>
        <v>0.94791666666666663</v>
      </c>
      <c r="S50" s="36">
        <f t="shared" si="27"/>
        <v>95.491071428571431</v>
      </c>
      <c r="T50" s="37">
        <f t="shared" si="28"/>
        <v>97.923701298701303</v>
      </c>
      <c r="U50">
        <v>4</v>
      </c>
      <c r="V50">
        <v>5</v>
      </c>
      <c r="W50" s="27">
        <v>80</v>
      </c>
      <c r="X50">
        <v>8</v>
      </c>
      <c r="Y50">
        <v>0</v>
      </c>
      <c r="Z50">
        <v>1</v>
      </c>
      <c r="AA50">
        <v>2</v>
      </c>
      <c r="AB50">
        <v>1</v>
      </c>
      <c r="AC50">
        <v>38</v>
      </c>
      <c r="AD50" s="55">
        <f t="shared" si="6"/>
        <v>79.2</v>
      </c>
      <c r="AE50">
        <v>186</v>
      </c>
      <c r="AF50">
        <v>201</v>
      </c>
      <c r="AG50" s="54">
        <f t="shared" si="7"/>
        <v>92.537313432835816</v>
      </c>
      <c r="AH50" s="38">
        <f t="shared" si="8"/>
        <v>85.868656716417917</v>
      </c>
      <c r="AI50">
        <v>153</v>
      </c>
      <c r="AJ50">
        <v>201</v>
      </c>
      <c r="AK50" s="38">
        <f t="shared" si="9"/>
        <v>76.119402985074629</v>
      </c>
      <c r="AL50" s="39">
        <f t="shared" si="10"/>
        <v>81.183283582089558</v>
      </c>
      <c r="AM50">
        <v>5</v>
      </c>
      <c r="AN50">
        <v>5</v>
      </c>
      <c r="AO50" s="29">
        <f t="shared" si="11"/>
        <v>100</v>
      </c>
      <c r="AP50">
        <v>3</v>
      </c>
      <c r="AQ50">
        <v>5</v>
      </c>
      <c r="AR50" s="29">
        <f t="shared" si="12"/>
        <v>60</v>
      </c>
      <c r="AS50">
        <v>43</v>
      </c>
      <c r="AT50">
        <v>47</v>
      </c>
      <c r="AU50" s="40">
        <f t="shared" si="13"/>
        <v>91.489361702127653</v>
      </c>
      <c r="AV50" s="41">
        <f t="shared" si="14"/>
        <v>81.446808510638292</v>
      </c>
      <c r="AW50">
        <v>88</v>
      </c>
      <c r="AX50">
        <v>92</v>
      </c>
      <c r="AY50" s="38">
        <f t="shared" si="15"/>
        <v>95.652173913043484</v>
      </c>
      <c r="AZ50">
        <v>188</v>
      </c>
      <c r="BA50">
        <v>201</v>
      </c>
      <c r="BB50" s="38">
        <f t="shared" si="16"/>
        <v>93.53233830845771</v>
      </c>
      <c r="BC50">
        <v>45</v>
      </c>
      <c r="BD50">
        <v>47</v>
      </c>
      <c r="BE50" s="38">
        <f t="shared" si="17"/>
        <v>95.744680851063833</v>
      </c>
      <c r="BF50" s="42">
        <f t="shared" si="18"/>
        <v>94.82274105881325</v>
      </c>
      <c r="BG50">
        <v>177</v>
      </c>
      <c r="BH50">
        <v>201</v>
      </c>
      <c r="BI50" s="43">
        <f t="shared" si="19"/>
        <v>88.059701492537314</v>
      </c>
      <c r="BJ50">
        <v>186</v>
      </c>
      <c r="BK50">
        <v>201</v>
      </c>
      <c r="BL50" s="43">
        <f t="shared" si="20"/>
        <v>92.537313432835816</v>
      </c>
      <c r="BM50">
        <v>187</v>
      </c>
      <c r="BN50">
        <v>201</v>
      </c>
      <c r="BO50" s="43">
        <f t="shared" si="21"/>
        <v>93.03482587064677</v>
      </c>
      <c r="BP50" s="44">
        <f t="shared" si="22"/>
        <v>91.442786069651731</v>
      </c>
      <c r="BQ50" s="45">
        <f t="shared" si="23"/>
        <v>89.363864103978827</v>
      </c>
    </row>
    <row r="51" spans="1:69" ht="26.25" thickBot="1" x14ac:dyDescent="0.3">
      <c r="A51" s="49" t="s">
        <v>77</v>
      </c>
      <c r="B51">
        <v>31</v>
      </c>
      <c r="C51">
        <v>60</v>
      </c>
      <c r="D51">
        <v>60</v>
      </c>
      <c r="E51" s="23">
        <v>1</v>
      </c>
      <c r="F51">
        <v>13</v>
      </c>
      <c r="G51">
        <v>33</v>
      </c>
      <c r="H51" s="47">
        <f t="shared" si="0"/>
        <v>0.63636363636363635</v>
      </c>
      <c r="I51" s="48">
        <f t="shared" si="29"/>
        <v>81.818181818181813</v>
      </c>
      <c r="J51">
        <v>3</v>
      </c>
      <c r="K51">
        <v>4</v>
      </c>
      <c r="L51" s="25">
        <f t="shared" si="24"/>
        <v>90</v>
      </c>
      <c r="M51">
        <v>7</v>
      </c>
      <c r="N51">
        <v>7</v>
      </c>
      <c r="O51" s="35">
        <f t="shared" si="2"/>
        <v>1</v>
      </c>
      <c r="P51" s="60">
        <v>4</v>
      </c>
      <c r="Q51" s="60">
        <v>4</v>
      </c>
      <c r="R51" s="35">
        <f t="shared" si="3"/>
        <v>1</v>
      </c>
      <c r="S51" s="36">
        <f t="shared" si="27"/>
        <v>100</v>
      </c>
      <c r="T51" s="37">
        <f t="shared" si="28"/>
        <v>91.545454545454547</v>
      </c>
      <c r="U51">
        <v>4</v>
      </c>
      <c r="V51">
        <v>5</v>
      </c>
      <c r="W51" s="27">
        <v>80</v>
      </c>
      <c r="X51">
        <v>5</v>
      </c>
      <c r="Y51">
        <v>0</v>
      </c>
      <c r="Z51">
        <v>0</v>
      </c>
      <c r="AA51">
        <v>1</v>
      </c>
      <c r="AB51">
        <v>1</v>
      </c>
      <c r="AC51">
        <v>23</v>
      </c>
      <c r="AD51" s="55">
        <f t="shared" si="6"/>
        <v>80</v>
      </c>
      <c r="AE51">
        <v>30</v>
      </c>
      <c r="AF51">
        <v>31</v>
      </c>
      <c r="AG51" s="54">
        <f t="shared" si="7"/>
        <v>96.774193548387103</v>
      </c>
      <c r="AH51" s="38">
        <f t="shared" si="8"/>
        <v>88.387096774193552</v>
      </c>
      <c r="AI51">
        <v>28</v>
      </c>
      <c r="AJ51">
        <v>31</v>
      </c>
      <c r="AK51" s="38">
        <f t="shared" si="9"/>
        <v>90.322580645161281</v>
      </c>
      <c r="AL51" s="39">
        <f t="shared" si="10"/>
        <v>86.451612903225808</v>
      </c>
      <c r="AM51">
        <v>4</v>
      </c>
      <c r="AN51">
        <v>5</v>
      </c>
      <c r="AO51" s="29">
        <f t="shared" si="11"/>
        <v>80</v>
      </c>
      <c r="AP51">
        <v>4</v>
      </c>
      <c r="AQ51">
        <v>5</v>
      </c>
      <c r="AR51" s="29">
        <f t="shared" si="12"/>
        <v>80</v>
      </c>
      <c r="AS51">
        <v>5</v>
      </c>
      <c r="AT51">
        <v>5</v>
      </c>
      <c r="AU51" s="40">
        <f t="shared" si="13"/>
        <v>100</v>
      </c>
      <c r="AV51" s="41">
        <f t="shared" si="14"/>
        <v>86</v>
      </c>
      <c r="AW51">
        <v>24</v>
      </c>
      <c r="AX51">
        <v>24</v>
      </c>
      <c r="AY51" s="38">
        <f t="shared" si="15"/>
        <v>100</v>
      </c>
      <c r="AZ51">
        <v>31</v>
      </c>
      <c r="BA51">
        <v>31</v>
      </c>
      <c r="BB51" s="38">
        <f t="shared" si="16"/>
        <v>100</v>
      </c>
      <c r="BC51">
        <v>11</v>
      </c>
      <c r="BD51">
        <v>11</v>
      </c>
      <c r="BE51" s="38">
        <f t="shared" si="17"/>
        <v>100</v>
      </c>
      <c r="BF51" s="42">
        <f t="shared" si="18"/>
        <v>100</v>
      </c>
      <c r="BG51">
        <v>30</v>
      </c>
      <c r="BH51">
        <v>31</v>
      </c>
      <c r="BI51" s="43">
        <f t="shared" si="19"/>
        <v>96.774193548387103</v>
      </c>
      <c r="BJ51">
        <v>27</v>
      </c>
      <c r="BK51">
        <v>31</v>
      </c>
      <c r="BL51" s="43">
        <f t="shared" si="20"/>
        <v>87.096774193548384</v>
      </c>
      <c r="BM51">
        <v>30</v>
      </c>
      <c r="BN51">
        <v>31</v>
      </c>
      <c r="BO51" s="43">
        <f t="shared" si="21"/>
        <v>96.774193548387103</v>
      </c>
      <c r="BP51" s="44">
        <f t="shared" si="22"/>
        <v>94.838709677419359</v>
      </c>
      <c r="BQ51" s="45">
        <f t="shared" si="23"/>
        <v>91.767155425219954</v>
      </c>
    </row>
    <row r="52" spans="1:69" ht="15.75" thickBot="1" x14ac:dyDescent="0.3">
      <c r="A52" s="49" t="s">
        <v>78</v>
      </c>
      <c r="B52">
        <v>30</v>
      </c>
      <c r="C52">
        <v>60</v>
      </c>
      <c r="D52">
        <v>60</v>
      </c>
      <c r="E52" s="23">
        <v>1</v>
      </c>
      <c r="F52">
        <v>12</v>
      </c>
      <c r="G52">
        <v>33</v>
      </c>
      <c r="H52" s="47">
        <f t="shared" si="0"/>
        <v>0.61818181818181817</v>
      </c>
      <c r="I52" s="48">
        <f t="shared" si="29"/>
        <v>80.909090909090907</v>
      </c>
      <c r="J52">
        <v>2</v>
      </c>
      <c r="K52">
        <v>4</v>
      </c>
      <c r="L52" s="25">
        <f t="shared" si="24"/>
        <v>60</v>
      </c>
      <c r="M52">
        <v>9</v>
      </c>
      <c r="N52">
        <v>10</v>
      </c>
      <c r="O52" s="35">
        <f t="shared" si="2"/>
        <v>0.9</v>
      </c>
      <c r="P52" s="60">
        <v>6</v>
      </c>
      <c r="Q52" s="60">
        <v>6</v>
      </c>
      <c r="R52" s="35">
        <f t="shared" si="3"/>
        <v>1</v>
      </c>
      <c r="S52" s="36">
        <f t="shared" si="27"/>
        <v>95</v>
      </c>
      <c r="T52" s="37">
        <f t="shared" si="28"/>
        <v>80.272727272727266</v>
      </c>
      <c r="U52">
        <v>4</v>
      </c>
      <c r="V52">
        <v>5</v>
      </c>
      <c r="W52" s="27">
        <v>80</v>
      </c>
      <c r="X52">
        <v>4</v>
      </c>
      <c r="Y52">
        <v>0</v>
      </c>
      <c r="Z52">
        <v>1</v>
      </c>
      <c r="AA52">
        <v>0</v>
      </c>
      <c r="AB52">
        <v>3</v>
      </c>
      <c r="AC52">
        <v>22</v>
      </c>
      <c r="AD52" s="55">
        <f t="shared" si="6"/>
        <v>80</v>
      </c>
      <c r="AE52">
        <v>28</v>
      </c>
      <c r="AF52">
        <v>30</v>
      </c>
      <c r="AG52" s="54">
        <f t="shared" si="7"/>
        <v>93.333333333333329</v>
      </c>
      <c r="AH52" s="38">
        <f t="shared" si="8"/>
        <v>86.666666666666657</v>
      </c>
      <c r="AI52">
        <v>28</v>
      </c>
      <c r="AJ52">
        <v>30</v>
      </c>
      <c r="AK52" s="38">
        <f t="shared" si="9"/>
        <v>93.333333333333329</v>
      </c>
      <c r="AL52" s="39">
        <f t="shared" si="10"/>
        <v>86.666666666666657</v>
      </c>
      <c r="AM52">
        <v>4</v>
      </c>
      <c r="AN52">
        <v>5</v>
      </c>
      <c r="AO52" s="29">
        <f t="shared" si="11"/>
        <v>80</v>
      </c>
      <c r="AP52">
        <v>4</v>
      </c>
      <c r="AQ52">
        <v>5</v>
      </c>
      <c r="AR52" s="29">
        <f t="shared" si="12"/>
        <v>80</v>
      </c>
      <c r="AS52">
        <v>4</v>
      </c>
      <c r="AT52">
        <v>4</v>
      </c>
      <c r="AU52" s="40">
        <f t="shared" si="13"/>
        <v>100</v>
      </c>
      <c r="AV52" s="41">
        <f t="shared" si="14"/>
        <v>86</v>
      </c>
      <c r="AW52">
        <v>24</v>
      </c>
      <c r="AX52">
        <v>25</v>
      </c>
      <c r="AY52" s="38">
        <f t="shared" si="15"/>
        <v>96</v>
      </c>
      <c r="AZ52">
        <v>30</v>
      </c>
      <c r="BA52">
        <v>30</v>
      </c>
      <c r="BB52" s="38">
        <f t="shared" si="16"/>
        <v>100</v>
      </c>
      <c r="BC52">
        <v>16</v>
      </c>
      <c r="BD52">
        <v>17</v>
      </c>
      <c r="BE52" s="38">
        <f t="shared" si="17"/>
        <v>94.117647058823522</v>
      </c>
      <c r="BF52" s="42">
        <f t="shared" si="18"/>
        <v>97.223529411764716</v>
      </c>
      <c r="BG52">
        <v>28</v>
      </c>
      <c r="BH52">
        <v>30</v>
      </c>
      <c r="BI52" s="43">
        <f t="shared" si="19"/>
        <v>93.333333333333329</v>
      </c>
      <c r="BJ52">
        <v>27</v>
      </c>
      <c r="BK52">
        <v>30</v>
      </c>
      <c r="BL52" s="43">
        <f t="shared" si="20"/>
        <v>90</v>
      </c>
      <c r="BM52">
        <v>29</v>
      </c>
      <c r="BN52">
        <v>30</v>
      </c>
      <c r="BO52" s="43">
        <f t="shared" si="21"/>
        <v>96.666666666666671</v>
      </c>
      <c r="BP52" s="44">
        <f t="shared" si="22"/>
        <v>94.333333333333343</v>
      </c>
      <c r="BQ52" s="45">
        <f t="shared" si="23"/>
        <v>88.899251336898402</v>
      </c>
    </row>
    <row r="53" spans="1:69" ht="15.75" thickBot="1" x14ac:dyDescent="0.3">
      <c r="A53" s="49" t="s">
        <v>79</v>
      </c>
      <c r="B53">
        <v>30</v>
      </c>
      <c r="C53">
        <v>60</v>
      </c>
      <c r="D53">
        <v>60</v>
      </c>
      <c r="E53" s="23">
        <v>1</v>
      </c>
      <c r="F53">
        <v>9</v>
      </c>
      <c r="G53">
        <v>33</v>
      </c>
      <c r="H53" s="47">
        <f t="shared" si="0"/>
        <v>0.5636363636363636</v>
      </c>
      <c r="I53" s="48">
        <f t="shared" si="29"/>
        <v>78.181818181818173</v>
      </c>
      <c r="J53">
        <v>3</v>
      </c>
      <c r="K53">
        <v>4</v>
      </c>
      <c r="L53" s="25">
        <f t="shared" si="24"/>
        <v>90</v>
      </c>
      <c r="M53">
        <v>13</v>
      </c>
      <c r="N53">
        <v>14</v>
      </c>
      <c r="O53" s="35">
        <f t="shared" si="2"/>
        <v>0.9285714285714286</v>
      </c>
      <c r="P53" s="60">
        <v>3</v>
      </c>
      <c r="Q53" s="60">
        <v>5</v>
      </c>
      <c r="R53" s="35">
        <f t="shared" si="3"/>
        <v>0.6</v>
      </c>
      <c r="S53" s="36">
        <f t="shared" si="27"/>
        <v>76.428571428571416</v>
      </c>
      <c r="T53" s="37">
        <f t="shared" si="28"/>
        <v>81.025974025974023</v>
      </c>
      <c r="U53">
        <v>4</v>
      </c>
      <c r="V53">
        <v>5</v>
      </c>
      <c r="W53" s="27">
        <v>80</v>
      </c>
      <c r="X53">
        <v>3</v>
      </c>
      <c r="Y53">
        <v>0</v>
      </c>
      <c r="Z53">
        <v>0</v>
      </c>
      <c r="AA53">
        <v>1</v>
      </c>
      <c r="AB53">
        <v>10</v>
      </c>
      <c r="AC53">
        <v>16</v>
      </c>
      <c r="AD53" s="55">
        <f t="shared" si="6"/>
        <v>74.666666666666671</v>
      </c>
      <c r="AE53">
        <v>28</v>
      </c>
      <c r="AF53">
        <v>30</v>
      </c>
      <c r="AG53" s="54">
        <f t="shared" si="7"/>
        <v>93.333333333333329</v>
      </c>
      <c r="AH53" s="38">
        <f t="shared" si="8"/>
        <v>84</v>
      </c>
      <c r="AI53">
        <v>30</v>
      </c>
      <c r="AJ53">
        <v>30</v>
      </c>
      <c r="AK53" s="38">
        <f t="shared" si="9"/>
        <v>100</v>
      </c>
      <c r="AL53" s="39">
        <f t="shared" si="10"/>
        <v>87.6</v>
      </c>
      <c r="AM53">
        <v>4</v>
      </c>
      <c r="AN53">
        <v>5</v>
      </c>
      <c r="AO53" s="29">
        <f t="shared" si="11"/>
        <v>80</v>
      </c>
      <c r="AP53">
        <v>4</v>
      </c>
      <c r="AQ53">
        <v>5</v>
      </c>
      <c r="AR53" s="29">
        <f t="shared" si="12"/>
        <v>80</v>
      </c>
      <c r="AS53">
        <v>4</v>
      </c>
      <c r="AT53">
        <v>4</v>
      </c>
      <c r="AU53" s="40">
        <f t="shared" si="13"/>
        <v>100</v>
      </c>
      <c r="AV53" s="41">
        <f t="shared" si="14"/>
        <v>86</v>
      </c>
      <c r="AW53">
        <v>19</v>
      </c>
      <c r="AX53">
        <v>21</v>
      </c>
      <c r="AY53" s="38">
        <f t="shared" si="15"/>
        <v>90.476190476190482</v>
      </c>
      <c r="AZ53">
        <v>30</v>
      </c>
      <c r="BA53">
        <v>30</v>
      </c>
      <c r="BB53" s="38">
        <f t="shared" si="16"/>
        <v>100</v>
      </c>
      <c r="BC53">
        <v>12</v>
      </c>
      <c r="BD53">
        <v>13</v>
      </c>
      <c r="BE53" s="38">
        <f t="shared" si="17"/>
        <v>92.307692307692307</v>
      </c>
      <c r="BF53" s="42">
        <f t="shared" si="18"/>
        <v>94.652014652014671</v>
      </c>
      <c r="BG53">
        <v>26</v>
      </c>
      <c r="BH53">
        <v>30</v>
      </c>
      <c r="BI53" s="43">
        <f t="shared" si="19"/>
        <v>86.666666666666671</v>
      </c>
      <c r="BJ53">
        <v>27</v>
      </c>
      <c r="BK53">
        <v>30</v>
      </c>
      <c r="BL53" s="43">
        <f t="shared" si="20"/>
        <v>90</v>
      </c>
      <c r="BM53">
        <v>27</v>
      </c>
      <c r="BN53">
        <v>30</v>
      </c>
      <c r="BO53" s="43">
        <f t="shared" si="21"/>
        <v>90</v>
      </c>
      <c r="BP53" s="44">
        <f t="shared" si="22"/>
        <v>89</v>
      </c>
      <c r="BQ53" s="45">
        <f t="shared" si="23"/>
        <v>87.655597735597738</v>
      </c>
    </row>
    <row r="54" spans="1:69" ht="26.25" thickBot="1" x14ac:dyDescent="0.3">
      <c r="A54" s="49" t="s">
        <v>80</v>
      </c>
      <c r="B54">
        <v>31</v>
      </c>
      <c r="C54">
        <v>60</v>
      </c>
      <c r="D54">
        <v>60</v>
      </c>
      <c r="E54" s="23">
        <v>1</v>
      </c>
      <c r="F54">
        <v>6</v>
      </c>
      <c r="G54">
        <v>33</v>
      </c>
      <c r="H54" s="47">
        <f t="shared" si="0"/>
        <v>0.50909090909090915</v>
      </c>
      <c r="I54" s="48">
        <f t="shared" si="29"/>
        <v>75.454545454545467</v>
      </c>
      <c r="J54">
        <v>3</v>
      </c>
      <c r="K54">
        <v>4</v>
      </c>
      <c r="L54" s="25">
        <f t="shared" si="24"/>
        <v>90</v>
      </c>
      <c r="M54">
        <v>8</v>
      </c>
      <c r="N54">
        <v>8</v>
      </c>
      <c r="O54" s="35">
        <f t="shared" si="2"/>
        <v>1</v>
      </c>
      <c r="P54" s="60">
        <v>4</v>
      </c>
      <c r="Q54" s="60">
        <v>4</v>
      </c>
      <c r="R54" s="35">
        <f t="shared" si="3"/>
        <v>1</v>
      </c>
      <c r="S54" s="36">
        <f t="shared" si="27"/>
        <v>100</v>
      </c>
      <c r="T54" s="37">
        <f t="shared" si="28"/>
        <v>89.63636363636364</v>
      </c>
      <c r="U54">
        <v>4</v>
      </c>
      <c r="V54">
        <v>5</v>
      </c>
      <c r="W54" s="27">
        <v>80</v>
      </c>
      <c r="X54">
        <v>9</v>
      </c>
      <c r="Y54">
        <v>0</v>
      </c>
      <c r="Z54">
        <v>1</v>
      </c>
      <c r="AA54">
        <v>1</v>
      </c>
      <c r="AB54">
        <v>1</v>
      </c>
      <c r="AC54">
        <v>18</v>
      </c>
      <c r="AD54" s="55">
        <f t="shared" si="6"/>
        <v>64</v>
      </c>
      <c r="AE54">
        <v>31</v>
      </c>
      <c r="AF54">
        <v>31</v>
      </c>
      <c r="AG54" s="54">
        <f t="shared" si="7"/>
        <v>100</v>
      </c>
      <c r="AH54" s="38">
        <f t="shared" si="8"/>
        <v>82</v>
      </c>
      <c r="AI54">
        <v>31</v>
      </c>
      <c r="AJ54">
        <v>37</v>
      </c>
      <c r="AK54" s="38">
        <f t="shared" si="9"/>
        <v>83.78378378378379</v>
      </c>
      <c r="AL54" s="39">
        <f t="shared" si="10"/>
        <v>81.935135135135141</v>
      </c>
      <c r="AM54">
        <v>4</v>
      </c>
      <c r="AN54">
        <v>5</v>
      </c>
      <c r="AO54" s="29">
        <f t="shared" si="11"/>
        <v>80</v>
      </c>
      <c r="AP54">
        <v>3</v>
      </c>
      <c r="AQ54">
        <v>5</v>
      </c>
      <c r="AR54" s="29">
        <f t="shared" si="12"/>
        <v>60</v>
      </c>
      <c r="AS54">
        <v>7</v>
      </c>
      <c r="AT54">
        <v>7</v>
      </c>
      <c r="AU54" s="40">
        <f t="shared" si="13"/>
        <v>100</v>
      </c>
      <c r="AV54" s="41">
        <f t="shared" si="14"/>
        <v>78</v>
      </c>
      <c r="AW54">
        <v>20</v>
      </c>
      <c r="AX54">
        <v>20</v>
      </c>
      <c r="AY54" s="38">
        <f t="shared" si="15"/>
        <v>100</v>
      </c>
      <c r="AZ54">
        <v>30</v>
      </c>
      <c r="BA54">
        <v>31</v>
      </c>
      <c r="BB54" s="38">
        <f t="shared" si="16"/>
        <v>96.774193548387103</v>
      </c>
      <c r="BC54">
        <v>6</v>
      </c>
      <c r="BD54">
        <v>6</v>
      </c>
      <c r="BE54" s="38">
        <f t="shared" si="17"/>
        <v>100</v>
      </c>
      <c r="BF54" s="42">
        <f t="shared" si="18"/>
        <v>98.709677419354847</v>
      </c>
      <c r="BG54">
        <v>28</v>
      </c>
      <c r="BH54">
        <v>31</v>
      </c>
      <c r="BI54" s="43">
        <f t="shared" si="19"/>
        <v>90.322580645161281</v>
      </c>
      <c r="BJ54">
        <v>29</v>
      </c>
      <c r="BK54">
        <v>31</v>
      </c>
      <c r="BL54" s="43">
        <f t="shared" si="20"/>
        <v>93.548387096774192</v>
      </c>
      <c r="BM54">
        <v>28</v>
      </c>
      <c r="BN54">
        <v>31</v>
      </c>
      <c r="BO54" s="43">
        <f t="shared" si="21"/>
        <v>90.322580645161281</v>
      </c>
      <c r="BP54" s="44">
        <f t="shared" si="22"/>
        <v>90.967741935483872</v>
      </c>
      <c r="BQ54" s="45">
        <f t="shared" si="23"/>
        <v>87.84978362526752</v>
      </c>
    </row>
    <row r="55" spans="1:69" ht="15.75" thickBot="1" x14ac:dyDescent="0.3">
      <c r="A55" s="49" t="s">
        <v>81</v>
      </c>
      <c r="B55">
        <v>30</v>
      </c>
      <c r="C55">
        <v>60</v>
      </c>
      <c r="D55">
        <v>60</v>
      </c>
      <c r="E55" s="23">
        <v>1</v>
      </c>
      <c r="F55">
        <v>29</v>
      </c>
      <c r="G55">
        <v>33</v>
      </c>
      <c r="H55" s="47">
        <f t="shared" si="0"/>
        <v>0.92727272727272725</v>
      </c>
      <c r="I55" s="48">
        <f t="shared" si="29"/>
        <v>96.36363636363636</v>
      </c>
      <c r="J55">
        <v>2</v>
      </c>
      <c r="K55">
        <v>4</v>
      </c>
      <c r="L55" s="25">
        <f t="shared" si="24"/>
        <v>60</v>
      </c>
      <c r="M55">
        <v>30</v>
      </c>
      <c r="N55">
        <v>30</v>
      </c>
      <c r="O55" s="35">
        <f t="shared" si="2"/>
        <v>1</v>
      </c>
      <c r="P55" s="60">
        <v>30</v>
      </c>
      <c r="Q55" s="60">
        <v>30</v>
      </c>
      <c r="R55" s="35">
        <f t="shared" si="3"/>
        <v>1</v>
      </c>
      <c r="S55" s="36">
        <f t="shared" si="27"/>
        <v>100</v>
      </c>
      <c r="T55" s="37">
        <f t="shared" si="28"/>
        <v>86.909090909090907</v>
      </c>
      <c r="U55">
        <v>4</v>
      </c>
      <c r="V55">
        <v>5</v>
      </c>
      <c r="W55" s="27">
        <v>80</v>
      </c>
      <c r="X55">
        <v>5</v>
      </c>
      <c r="Y55">
        <v>0</v>
      </c>
      <c r="Z55">
        <v>0</v>
      </c>
      <c r="AA55">
        <v>1</v>
      </c>
      <c r="AB55">
        <v>2</v>
      </c>
      <c r="AC55">
        <v>22</v>
      </c>
      <c r="AD55" s="55">
        <f t="shared" si="6"/>
        <v>78.666666666666671</v>
      </c>
      <c r="AE55">
        <v>30</v>
      </c>
      <c r="AF55">
        <v>30</v>
      </c>
      <c r="AG55" s="54">
        <f t="shared" si="7"/>
        <v>100</v>
      </c>
      <c r="AH55" s="38">
        <f t="shared" si="8"/>
        <v>89.333333333333343</v>
      </c>
      <c r="AI55">
        <v>29</v>
      </c>
      <c r="AJ55">
        <v>30</v>
      </c>
      <c r="AK55" s="38">
        <f t="shared" si="9"/>
        <v>96.666666666666671</v>
      </c>
      <c r="AL55" s="39">
        <f t="shared" si="10"/>
        <v>88.733333333333348</v>
      </c>
      <c r="AM55">
        <v>4</v>
      </c>
      <c r="AN55">
        <v>5</v>
      </c>
      <c r="AO55" s="29">
        <f t="shared" si="11"/>
        <v>80</v>
      </c>
      <c r="AP55">
        <v>3</v>
      </c>
      <c r="AQ55">
        <v>5</v>
      </c>
      <c r="AR55" s="29">
        <f t="shared" si="12"/>
        <v>60</v>
      </c>
      <c r="AS55">
        <v>3</v>
      </c>
      <c r="AT55">
        <v>3</v>
      </c>
      <c r="AU55" s="40">
        <f t="shared" si="13"/>
        <v>100</v>
      </c>
      <c r="AV55" s="41">
        <f t="shared" si="14"/>
        <v>78</v>
      </c>
      <c r="AW55">
        <v>20</v>
      </c>
      <c r="AX55">
        <v>20</v>
      </c>
      <c r="AY55" s="38">
        <f t="shared" si="15"/>
        <v>100</v>
      </c>
      <c r="AZ55">
        <v>30</v>
      </c>
      <c r="BA55">
        <v>30</v>
      </c>
      <c r="BB55" s="38">
        <f t="shared" si="16"/>
        <v>100</v>
      </c>
      <c r="BC55">
        <v>7</v>
      </c>
      <c r="BD55">
        <v>7</v>
      </c>
      <c r="BE55" s="38">
        <f t="shared" si="17"/>
        <v>100</v>
      </c>
      <c r="BF55" s="42">
        <f t="shared" si="18"/>
        <v>100</v>
      </c>
      <c r="BG55">
        <v>29</v>
      </c>
      <c r="BH55">
        <v>30</v>
      </c>
      <c r="BI55" s="43">
        <f t="shared" si="19"/>
        <v>96.666666666666671</v>
      </c>
      <c r="BJ55">
        <v>29</v>
      </c>
      <c r="BK55">
        <v>30</v>
      </c>
      <c r="BL55" s="43">
        <f t="shared" si="20"/>
        <v>96.666666666666671</v>
      </c>
      <c r="BM55">
        <v>29</v>
      </c>
      <c r="BN55">
        <v>30</v>
      </c>
      <c r="BO55" s="43">
        <f t="shared" si="21"/>
        <v>96.666666666666671</v>
      </c>
      <c r="BP55" s="44">
        <f t="shared" si="22"/>
        <v>96.666666666666671</v>
      </c>
      <c r="BQ55" s="45">
        <f t="shared" si="23"/>
        <v>90.061818181818182</v>
      </c>
    </row>
    <row r="56" spans="1:69" ht="15.75" thickBot="1" x14ac:dyDescent="0.3">
      <c r="A56" s="49" t="s">
        <v>82</v>
      </c>
      <c r="B56">
        <v>30</v>
      </c>
      <c r="C56">
        <v>60</v>
      </c>
      <c r="D56">
        <v>60</v>
      </c>
      <c r="E56" s="23">
        <v>1</v>
      </c>
      <c r="F56">
        <v>13</v>
      </c>
      <c r="G56">
        <v>33</v>
      </c>
      <c r="H56" s="47">
        <f t="shared" si="0"/>
        <v>0.63636363636363635</v>
      </c>
      <c r="I56" s="48">
        <f t="shared" si="29"/>
        <v>81.818181818181813</v>
      </c>
      <c r="J56">
        <v>2</v>
      </c>
      <c r="K56">
        <v>4</v>
      </c>
      <c r="L56" s="25">
        <f t="shared" si="24"/>
        <v>60</v>
      </c>
      <c r="M56">
        <v>7</v>
      </c>
      <c r="N56">
        <v>8</v>
      </c>
      <c r="O56" s="35">
        <f t="shared" si="2"/>
        <v>0.875</v>
      </c>
      <c r="P56" s="60">
        <v>3</v>
      </c>
      <c r="Q56" s="60">
        <v>3</v>
      </c>
      <c r="R56" s="35">
        <f t="shared" si="3"/>
        <v>1</v>
      </c>
      <c r="S56" s="36">
        <f t="shared" si="27"/>
        <v>93.75</v>
      </c>
      <c r="T56" s="37">
        <f t="shared" si="28"/>
        <v>80.045454545454547</v>
      </c>
      <c r="U56">
        <v>4</v>
      </c>
      <c r="V56">
        <v>5</v>
      </c>
      <c r="W56" s="27">
        <v>80</v>
      </c>
      <c r="X56">
        <v>5</v>
      </c>
      <c r="Y56">
        <v>0</v>
      </c>
      <c r="Z56">
        <v>1</v>
      </c>
      <c r="AA56">
        <v>1</v>
      </c>
      <c r="AB56">
        <v>3</v>
      </c>
      <c r="AC56">
        <v>20</v>
      </c>
      <c r="AD56" s="55">
        <f t="shared" si="6"/>
        <v>74.666666666666671</v>
      </c>
      <c r="AE56">
        <v>29</v>
      </c>
      <c r="AF56">
        <v>30</v>
      </c>
      <c r="AG56" s="54">
        <f t="shared" si="7"/>
        <v>96.666666666666671</v>
      </c>
      <c r="AH56" s="38">
        <f t="shared" si="8"/>
        <v>85.666666666666671</v>
      </c>
      <c r="AI56">
        <v>27</v>
      </c>
      <c r="AJ56">
        <v>30</v>
      </c>
      <c r="AK56" s="38">
        <f t="shared" si="9"/>
        <v>90</v>
      </c>
      <c r="AL56" s="39">
        <f t="shared" si="10"/>
        <v>85.26666666666668</v>
      </c>
      <c r="AM56">
        <v>4</v>
      </c>
      <c r="AN56">
        <v>5</v>
      </c>
      <c r="AO56" s="29">
        <f t="shared" si="11"/>
        <v>80</v>
      </c>
      <c r="AP56">
        <v>4</v>
      </c>
      <c r="AQ56">
        <v>5</v>
      </c>
      <c r="AR56" s="29">
        <f t="shared" si="12"/>
        <v>80</v>
      </c>
      <c r="AS56">
        <v>5</v>
      </c>
      <c r="AT56">
        <v>5</v>
      </c>
      <c r="AU56" s="40">
        <f t="shared" si="13"/>
        <v>100</v>
      </c>
      <c r="AV56" s="41">
        <f t="shared" si="14"/>
        <v>86</v>
      </c>
      <c r="AW56">
        <v>23</v>
      </c>
      <c r="AX56">
        <v>23</v>
      </c>
      <c r="AY56" s="38">
        <f t="shared" si="15"/>
        <v>100</v>
      </c>
      <c r="AZ56">
        <v>30</v>
      </c>
      <c r="BA56">
        <v>30</v>
      </c>
      <c r="BB56" s="38">
        <f t="shared" si="16"/>
        <v>100</v>
      </c>
      <c r="BC56">
        <v>12</v>
      </c>
      <c r="BD56">
        <v>13</v>
      </c>
      <c r="BE56" s="38">
        <f t="shared" si="17"/>
        <v>92.307692307692307</v>
      </c>
      <c r="BF56" s="42">
        <f t="shared" si="18"/>
        <v>98.461538461538467</v>
      </c>
      <c r="BG56">
        <v>30</v>
      </c>
      <c r="BH56">
        <v>30</v>
      </c>
      <c r="BI56" s="43">
        <f t="shared" si="19"/>
        <v>100</v>
      </c>
      <c r="BJ56">
        <v>30</v>
      </c>
      <c r="BK56">
        <v>30</v>
      </c>
      <c r="BL56" s="43">
        <f t="shared" si="20"/>
        <v>100</v>
      </c>
      <c r="BM56">
        <v>29</v>
      </c>
      <c r="BN56">
        <v>30</v>
      </c>
      <c r="BO56" s="43">
        <f t="shared" si="21"/>
        <v>96.666666666666671</v>
      </c>
      <c r="BP56" s="44">
        <f t="shared" si="22"/>
        <v>98.333333333333343</v>
      </c>
      <c r="BQ56" s="45">
        <f t="shared" si="23"/>
        <v>89.621398601398596</v>
      </c>
    </row>
    <row r="57" spans="1:69" ht="15.75" thickBot="1" x14ac:dyDescent="0.3">
      <c r="A57" s="49" t="s">
        <v>83</v>
      </c>
      <c r="B57">
        <v>26</v>
      </c>
      <c r="C57">
        <v>60</v>
      </c>
      <c r="D57">
        <v>60</v>
      </c>
      <c r="E57" s="23">
        <v>1</v>
      </c>
      <c r="F57">
        <v>16</v>
      </c>
      <c r="G57">
        <v>33</v>
      </c>
      <c r="H57" s="47">
        <f t="shared" si="0"/>
        <v>0.69090909090909092</v>
      </c>
      <c r="I57" s="48">
        <f t="shared" si="29"/>
        <v>84.545454545454547</v>
      </c>
      <c r="J57">
        <v>3</v>
      </c>
      <c r="K57">
        <v>4</v>
      </c>
      <c r="L57" s="25">
        <f t="shared" si="24"/>
        <v>90</v>
      </c>
      <c r="M57">
        <v>4</v>
      </c>
      <c r="N57">
        <v>4</v>
      </c>
      <c r="O57" s="35">
        <f t="shared" si="2"/>
        <v>1</v>
      </c>
      <c r="P57" s="60">
        <v>7</v>
      </c>
      <c r="Q57" s="60">
        <v>7</v>
      </c>
      <c r="R57" s="35">
        <f t="shared" si="3"/>
        <v>1</v>
      </c>
      <c r="S57" s="36">
        <f t="shared" si="27"/>
        <v>100</v>
      </c>
      <c r="T57" s="37">
        <f t="shared" si="28"/>
        <v>92.36363636363636</v>
      </c>
      <c r="U57">
        <v>4</v>
      </c>
      <c r="V57">
        <v>5</v>
      </c>
      <c r="W57" s="27">
        <v>80</v>
      </c>
      <c r="X57">
        <v>1</v>
      </c>
      <c r="Y57">
        <v>0</v>
      </c>
      <c r="Z57">
        <v>0</v>
      </c>
      <c r="AA57">
        <v>2</v>
      </c>
      <c r="AB57">
        <v>0</v>
      </c>
      <c r="AC57">
        <v>27</v>
      </c>
      <c r="AD57" s="55">
        <f t="shared" si="6"/>
        <v>92.666666666666671</v>
      </c>
      <c r="AE57">
        <v>24</v>
      </c>
      <c r="AF57">
        <v>26</v>
      </c>
      <c r="AG57" s="54">
        <f t="shared" si="7"/>
        <v>92.307692307692307</v>
      </c>
      <c r="AH57" s="38">
        <f t="shared" si="8"/>
        <v>92.487179487179489</v>
      </c>
      <c r="AI57">
        <v>24</v>
      </c>
      <c r="AJ57">
        <v>26</v>
      </c>
      <c r="AK57" s="38">
        <f t="shared" si="9"/>
        <v>92.307692307692307</v>
      </c>
      <c r="AL57" s="39">
        <f t="shared" si="10"/>
        <v>88.687179487179492</v>
      </c>
      <c r="AM57">
        <v>4</v>
      </c>
      <c r="AN57">
        <v>5</v>
      </c>
      <c r="AO57" s="29">
        <f t="shared" si="11"/>
        <v>80</v>
      </c>
      <c r="AP57">
        <v>4</v>
      </c>
      <c r="AQ57">
        <v>5</v>
      </c>
      <c r="AR57" s="29">
        <f t="shared" si="12"/>
        <v>80</v>
      </c>
      <c r="AS57">
        <v>5</v>
      </c>
      <c r="AT57">
        <v>5</v>
      </c>
      <c r="AU57" s="40">
        <f t="shared" si="13"/>
        <v>100</v>
      </c>
      <c r="AV57" s="41">
        <f t="shared" si="14"/>
        <v>86</v>
      </c>
      <c r="AW57">
        <v>22</v>
      </c>
      <c r="AX57">
        <v>22</v>
      </c>
      <c r="AY57" s="38">
        <f t="shared" si="15"/>
        <v>100</v>
      </c>
      <c r="AZ57">
        <v>26</v>
      </c>
      <c r="BA57">
        <v>26</v>
      </c>
      <c r="BB57" s="38">
        <f t="shared" si="16"/>
        <v>100</v>
      </c>
      <c r="BC57">
        <v>11</v>
      </c>
      <c r="BD57">
        <v>11</v>
      </c>
      <c r="BE57" s="38">
        <f t="shared" si="17"/>
        <v>100</v>
      </c>
      <c r="BF57" s="42">
        <f t="shared" si="18"/>
        <v>100</v>
      </c>
      <c r="BG57">
        <v>25</v>
      </c>
      <c r="BH57">
        <v>26</v>
      </c>
      <c r="BI57" s="43">
        <f t="shared" si="19"/>
        <v>96.15384615384616</v>
      </c>
      <c r="BJ57">
        <v>24</v>
      </c>
      <c r="BK57">
        <v>26</v>
      </c>
      <c r="BL57" s="43">
        <f t="shared" si="20"/>
        <v>92.307692307692307</v>
      </c>
      <c r="BM57">
        <v>25</v>
      </c>
      <c r="BN57">
        <v>26</v>
      </c>
      <c r="BO57" s="43">
        <f t="shared" si="21"/>
        <v>96.15384615384616</v>
      </c>
      <c r="BP57" s="44">
        <f t="shared" si="22"/>
        <v>95.384615384615387</v>
      </c>
      <c r="BQ57" s="45">
        <f t="shared" si="23"/>
        <v>92.487086247086239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workbookViewId="0">
      <selection activeCell="I20" sqref="I20"/>
    </sheetView>
  </sheetViews>
  <sheetFormatPr defaultRowHeight="15" x14ac:dyDescent="0.25"/>
  <cols>
    <col min="1" max="1" width="44" customWidth="1"/>
  </cols>
  <sheetData>
    <row r="1" spans="1:70" s="46" customFormat="1" ht="26.25" thickTop="1" thickBot="1" x14ac:dyDescent="0.3">
      <c r="A1" s="1"/>
      <c r="B1" s="2" t="s">
        <v>0</v>
      </c>
      <c r="C1" s="3" t="s">
        <v>1</v>
      </c>
      <c r="D1" s="4"/>
      <c r="E1" s="5"/>
      <c r="F1" s="3" t="s">
        <v>2</v>
      </c>
      <c r="G1" s="3"/>
      <c r="H1" s="6"/>
      <c r="I1" s="7" t="s">
        <v>3</v>
      </c>
      <c r="J1" s="3" t="s">
        <v>4</v>
      </c>
      <c r="K1" s="3"/>
      <c r="L1" s="8"/>
      <c r="M1" s="3" t="s">
        <v>5</v>
      </c>
      <c r="N1" s="3"/>
      <c r="O1" s="6"/>
      <c r="P1" s="3" t="s">
        <v>6</v>
      </c>
      <c r="Q1" s="3"/>
      <c r="R1" s="6"/>
      <c r="S1" s="8" t="s">
        <v>7</v>
      </c>
      <c r="T1" s="9" t="s">
        <v>8</v>
      </c>
      <c r="U1" s="10" t="s">
        <v>9</v>
      </c>
      <c r="V1" s="10"/>
      <c r="W1" s="11"/>
      <c r="X1" s="10" t="s">
        <v>10</v>
      </c>
      <c r="Y1" s="10"/>
      <c r="Z1" s="10"/>
      <c r="AA1" s="10"/>
      <c r="AB1" s="10"/>
      <c r="AC1" s="10"/>
      <c r="AD1" s="10"/>
      <c r="AE1" s="10" t="s">
        <v>91</v>
      </c>
      <c r="AF1" s="10"/>
      <c r="AG1" s="10"/>
      <c r="AH1" s="11" t="s">
        <v>92</v>
      </c>
      <c r="AI1" s="10" t="s">
        <v>11</v>
      </c>
      <c r="AJ1" s="10"/>
      <c r="AK1" s="11"/>
      <c r="AL1" s="12" t="s">
        <v>12</v>
      </c>
      <c r="AM1" s="13" t="s">
        <v>13</v>
      </c>
      <c r="AN1" s="13"/>
      <c r="AO1" s="14"/>
      <c r="AP1" s="13" t="s">
        <v>14</v>
      </c>
      <c r="AQ1" s="13"/>
      <c r="AR1" s="14"/>
      <c r="AS1" s="13" t="s">
        <v>15</v>
      </c>
      <c r="AT1" s="13"/>
      <c r="AU1" s="14"/>
      <c r="AV1" s="15" t="s">
        <v>16</v>
      </c>
      <c r="AW1" s="10" t="s">
        <v>17</v>
      </c>
      <c r="AX1" s="10"/>
      <c r="AY1" s="11"/>
      <c r="AZ1" s="10" t="s">
        <v>18</v>
      </c>
      <c r="BA1" s="10"/>
      <c r="BB1" s="11"/>
      <c r="BC1" s="10" t="s">
        <v>19</v>
      </c>
      <c r="BD1" s="10"/>
      <c r="BE1" s="11"/>
      <c r="BF1" s="16" t="s">
        <v>20</v>
      </c>
      <c r="BG1" s="17" t="s">
        <v>21</v>
      </c>
      <c r="BH1" s="17"/>
      <c r="BI1" s="18"/>
      <c r="BJ1" s="17" t="s">
        <v>22</v>
      </c>
      <c r="BK1" s="17"/>
      <c r="BL1" s="18"/>
      <c r="BM1" s="17" t="s">
        <v>23</v>
      </c>
      <c r="BN1" s="17"/>
      <c r="BO1" s="18"/>
      <c r="BP1" s="19" t="s">
        <v>24</v>
      </c>
      <c r="BQ1" s="20" t="s">
        <v>25</v>
      </c>
    </row>
    <row r="2" spans="1:70" s="46" customFormat="1" ht="16.5" thickTop="1" thickBot="1" x14ac:dyDescent="0.3">
      <c r="A2" s="1"/>
      <c r="B2" s="2"/>
      <c r="C2" s="3"/>
      <c r="D2" s="4"/>
      <c r="E2" s="5"/>
      <c r="F2" s="3"/>
      <c r="G2" s="3"/>
      <c r="H2" s="6"/>
      <c r="I2" s="72" t="s">
        <v>108</v>
      </c>
      <c r="J2" s="3"/>
      <c r="K2" s="3"/>
      <c r="L2" s="8" t="s">
        <v>109</v>
      </c>
      <c r="M2" s="3" t="s">
        <v>96</v>
      </c>
      <c r="N2" s="3"/>
      <c r="O2" s="6"/>
      <c r="P2" s="3" t="s">
        <v>97</v>
      </c>
      <c r="Q2" s="3"/>
      <c r="R2" s="6"/>
      <c r="S2" s="8" t="s">
        <v>110</v>
      </c>
      <c r="T2" s="9" t="s">
        <v>111</v>
      </c>
      <c r="U2" s="10"/>
      <c r="V2" s="10"/>
      <c r="W2" s="11" t="s">
        <v>112</v>
      </c>
      <c r="X2" s="10"/>
      <c r="Y2" s="10"/>
      <c r="Z2" s="10"/>
      <c r="AA2" s="10"/>
      <c r="AB2" s="10"/>
      <c r="AC2" s="10"/>
      <c r="AD2" s="10"/>
      <c r="AE2" s="10" t="s">
        <v>98</v>
      </c>
      <c r="AF2" s="10"/>
      <c r="AG2" s="10"/>
      <c r="AH2" s="11" t="s">
        <v>113</v>
      </c>
      <c r="AI2" s="10" t="s">
        <v>99</v>
      </c>
      <c r="AJ2" s="10"/>
      <c r="AK2" s="11" t="s">
        <v>114</v>
      </c>
      <c r="AL2" s="12" t="s">
        <v>115</v>
      </c>
      <c r="AM2" s="13"/>
      <c r="AN2" s="13"/>
      <c r="AO2" s="14" t="s">
        <v>116</v>
      </c>
      <c r="AP2" s="13"/>
      <c r="AQ2" s="13"/>
      <c r="AR2" s="14" t="s">
        <v>117</v>
      </c>
      <c r="AS2" s="13" t="s">
        <v>100</v>
      </c>
      <c r="AT2" s="13"/>
      <c r="AU2" s="14" t="s">
        <v>118</v>
      </c>
      <c r="AV2" s="15" t="s">
        <v>119</v>
      </c>
      <c r="AW2" s="10" t="s">
        <v>101</v>
      </c>
      <c r="AX2" s="10"/>
      <c r="AY2" s="11" t="s">
        <v>120</v>
      </c>
      <c r="AZ2" s="10" t="s">
        <v>102</v>
      </c>
      <c r="BA2" s="10"/>
      <c r="BB2" s="11" t="s">
        <v>121</v>
      </c>
      <c r="BC2" s="10" t="s">
        <v>103</v>
      </c>
      <c r="BD2" s="10"/>
      <c r="BE2" s="11" t="s">
        <v>122</v>
      </c>
      <c r="BF2" s="16" t="s">
        <v>123</v>
      </c>
      <c r="BG2" s="17" t="s">
        <v>104</v>
      </c>
      <c r="BH2" s="17"/>
      <c r="BI2" s="18" t="s">
        <v>124</v>
      </c>
      <c r="BJ2" s="17" t="s">
        <v>105</v>
      </c>
      <c r="BK2" s="17"/>
      <c r="BL2" s="18" t="s">
        <v>125</v>
      </c>
      <c r="BM2" s="17" t="s">
        <v>106</v>
      </c>
      <c r="BN2" s="17"/>
      <c r="BO2" s="18" t="s">
        <v>126</v>
      </c>
      <c r="BP2" s="19" t="s">
        <v>127</v>
      </c>
      <c r="BQ2" s="20" t="s">
        <v>25</v>
      </c>
    </row>
    <row r="3" spans="1:70" ht="26.25" thickTop="1" thickBot="1" x14ac:dyDescent="0.3">
      <c r="A3" s="21"/>
      <c r="B3" s="22" t="s">
        <v>0</v>
      </c>
      <c r="C3" t="s">
        <v>26</v>
      </c>
      <c r="D3" t="s">
        <v>27</v>
      </c>
      <c r="E3" s="23" t="s">
        <v>28</v>
      </c>
      <c r="F3" t="s">
        <v>26</v>
      </c>
      <c r="G3" t="s">
        <v>27</v>
      </c>
      <c r="H3" s="23" t="s">
        <v>28</v>
      </c>
      <c r="I3" s="24"/>
      <c r="J3" t="s">
        <v>26</v>
      </c>
      <c r="K3" t="s">
        <v>27</v>
      </c>
      <c r="L3" s="25" t="s">
        <v>28</v>
      </c>
      <c r="M3" t="s">
        <v>26</v>
      </c>
      <c r="N3" t="s">
        <v>29</v>
      </c>
      <c r="O3" s="23" t="s">
        <v>28</v>
      </c>
      <c r="P3" t="s">
        <v>26</v>
      </c>
      <c r="Q3" t="s">
        <v>29</v>
      </c>
      <c r="R3" s="23" t="s">
        <v>28</v>
      </c>
      <c r="S3" s="25"/>
      <c r="T3" s="26"/>
      <c r="U3" t="s">
        <v>26</v>
      </c>
      <c r="V3" t="s">
        <v>27</v>
      </c>
      <c r="W3" s="27" t="s">
        <v>28</v>
      </c>
      <c r="X3" s="50" t="s">
        <v>84</v>
      </c>
      <c r="Y3" s="51" t="s">
        <v>85</v>
      </c>
      <c r="Z3" s="51" t="s">
        <v>86</v>
      </c>
      <c r="AA3" s="51" t="s">
        <v>87</v>
      </c>
      <c r="AB3" s="51" t="s">
        <v>88</v>
      </c>
      <c r="AC3" s="51" t="s">
        <v>89</v>
      </c>
      <c r="AD3" s="53" t="s">
        <v>90</v>
      </c>
      <c r="AE3" s="52" t="s">
        <v>93</v>
      </c>
      <c r="AF3" s="52" t="s">
        <v>29</v>
      </c>
      <c r="AG3" s="54" t="s">
        <v>94</v>
      </c>
      <c r="AH3" s="27" t="s">
        <v>28</v>
      </c>
      <c r="AI3" t="s">
        <v>26</v>
      </c>
      <c r="AJ3" t="s">
        <v>29</v>
      </c>
      <c r="AK3" s="27" t="s">
        <v>28</v>
      </c>
      <c r="AL3" s="28"/>
      <c r="AM3" t="s">
        <v>26</v>
      </c>
      <c r="AN3" t="s">
        <v>27</v>
      </c>
      <c r="AO3" s="29" t="s">
        <v>28</v>
      </c>
      <c r="AP3" t="s">
        <v>26</v>
      </c>
      <c r="AQ3" t="s">
        <v>27</v>
      </c>
      <c r="AR3" s="29" t="s">
        <v>28</v>
      </c>
      <c r="AS3" t="s">
        <v>26</v>
      </c>
      <c r="AT3" t="s">
        <v>29</v>
      </c>
      <c r="AU3" s="29" t="s">
        <v>28</v>
      </c>
      <c r="AV3" s="30"/>
      <c r="AW3" t="s">
        <v>26</v>
      </c>
      <c r="AX3" t="s">
        <v>29</v>
      </c>
      <c r="AY3" s="27" t="s">
        <v>28</v>
      </c>
      <c r="AZ3" t="s">
        <v>26</v>
      </c>
      <c r="BA3" t="s">
        <v>29</v>
      </c>
      <c r="BB3" s="27" t="s">
        <v>28</v>
      </c>
      <c r="BC3" t="s">
        <v>26</v>
      </c>
      <c r="BD3" t="s">
        <v>29</v>
      </c>
      <c r="BE3" s="27" t="s">
        <v>28</v>
      </c>
      <c r="BF3" s="31"/>
      <c r="BG3" t="s">
        <v>26</v>
      </c>
      <c r="BH3" t="s">
        <v>29</v>
      </c>
      <c r="BI3" s="32" t="s">
        <v>28</v>
      </c>
      <c r="BJ3" t="s">
        <v>26</v>
      </c>
      <c r="BK3" t="s">
        <v>29</v>
      </c>
      <c r="BL3" s="32" t="s">
        <v>28</v>
      </c>
      <c r="BM3" t="s">
        <v>26</v>
      </c>
      <c r="BN3" t="s">
        <v>29</v>
      </c>
      <c r="BO3" s="32" t="s">
        <v>28</v>
      </c>
      <c r="BP3" s="33"/>
      <c r="BQ3" s="34"/>
    </row>
    <row r="4" spans="1:70" ht="15.75" customHeight="1" thickTop="1" thickBot="1" x14ac:dyDescent="0.3">
      <c r="A4" s="56" t="s">
        <v>95</v>
      </c>
      <c r="B4" s="57"/>
      <c r="C4" s="57"/>
      <c r="D4" s="57"/>
      <c r="E4" s="58"/>
      <c r="F4" s="57"/>
      <c r="G4" s="57"/>
      <c r="H4" s="58"/>
      <c r="I4" s="59"/>
      <c r="J4" s="57"/>
      <c r="K4" s="57"/>
      <c r="L4" s="58"/>
      <c r="M4" s="57"/>
      <c r="N4" s="57"/>
      <c r="O4" s="61"/>
      <c r="P4" s="57"/>
      <c r="Q4" s="57"/>
      <c r="R4" s="61"/>
      <c r="S4" s="58"/>
      <c r="T4" s="59"/>
      <c r="U4" s="57"/>
      <c r="V4" s="57"/>
      <c r="W4" s="58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62"/>
      <c r="AI4" s="57"/>
      <c r="AJ4" s="57"/>
      <c r="AK4" s="62"/>
      <c r="AL4" s="63"/>
      <c r="AM4" s="57"/>
      <c r="AN4" s="57"/>
      <c r="AO4" s="58"/>
      <c r="AP4" s="57"/>
      <c r="AQ4" s="57"/>
      <c r="AR4" s="58"/>
      <c r="AS4" s="57"/>
      <c r="AT4" s="57"/>
      <c r="AU4" s="62"/>
      <c r="AV4" s="64"/>
      <c r="AW4" s="57"/>
      <c r="AX4" s="57"/>
      <c r="AY4" s="62"/>
      <c r="AZ4" s="57"/>
      <c r="BA4" s="57"/>
      <c r="BB4" s="62"/>
      <c r="BC4" s="57"/>
      <c r="BD4" s="57"/>
      <c r="BE4" s="62"/>
      <c r="BF4" s="64"/>
      <c r="BG4" s="57"/>
      <c r="BH4" s="57"/>
      <c r="BI4" s="62"/>
      <c r="BJ4" s="57"/>
      <c r="BK4" s="57"/>
      <c r="BL4" s="62"/>
      <c r="BM4" s="57"/>
      <c r="BN4" s="57"/>
      <c r="BO4" s="62"/>
      <c r="BP4" s="65"/>
      <c r="BQ4" s="65"/>
      <c r="BR4" s="57"/>
    </row>
    <row r="5" spans="1:70" ht="27" thickTop="1" thickBot="1" x14ac:dyDescent="0.3">
      <c r="A5" s="49" t="s">
        <v>30</v>
      </c>
      <c r="B5">
        <v>401</v>
      </c>
      <c r="C5">
        <v>60</v>
      </c>
      <c r="D5">
        <v>60</v>
      </c>
      <c r="E5" s="23">
        <v>1</v>
      </c>
      <c r="F5">
        <v>29</v>
      </c>
      <c r="G5">
        <v>33</v>
      </c>
      <c r="H5" s="47">
        <f t="shared" ref="H5:H58" si="0">(F5/G5)*0.6+0.4</f>
        <v>0.92727272727272725</v>
      </c>
      <c r="I5" s="48">
        <f t="shared" ref="I5:I58" si="1">0.5*(E5+H5)*100</f>
        <v>96.36363636363636</v>
      </c>
      <c r="J5">
        <v>3</v>
      </c>
      <c r="K5">
        <v>4</v>
      </c>
      <c r="L5" s="25">
        <f>J5*30</f>
        <v>90</v>
      </c>
      <c r="M5">
        <v>253</v>
      </c>
      <c r="N5">
        <v>255</v>
      </c>
      <c r="O5" s="35">
        <f t="shared" ref="O5:O58" si="2">M5/N5</f>
        <v>0.99215686274509807</v>
      </c>
      <c r="P5" s="60">
        <v>180</v>
      </c>
      <c r="Q5" s="60">
        <v>181</v>
      </c>
      <c r="R5" s="35">
        <f t="shared" ref="R5:R58" si="3">P5/Q5</f>
        <v>0.99447513812154698</v>
      </c>
      <c r="S5" s="36">
        <f t="shared" ref="S5:S58" si="4">(O5+R5)*0.5*100</f>
        <v>99.331600043332259</v>
      </c>
      <c r="T5" s="37">
        <f t="shared" ref="T5:T58" si="5">I5*0.3+L5*0.3+S5*0.4</f>
        <v>95.641730926423804</v>
      </c>
      <c r="U5">
        <v>4</v>
      </c>
      <c r="V5">
        <v>5</v>
      </c>
      <c r="W5" s="27">
        <v>80</v>
      </c>
      <c r="X5" s="66">
        <v>1</v>
      </c>
      <c r="Y5" s="70">
        <v>0</v>
      </c>
      <c r="Z5" s="70">
        <v>2</v>
      </c>
      <c r="AA5" s="70">
        <v>0</v>
      </c>
      <c r="AB5" s="70">
        <v>4</v>
      </c>
      <c r="AC5" s="68">
        <v>32</v>
      </c>
      <c r="AD5" s="55">
        <f t="shared" ref="AD5:AD58" si="6">(X5*0+Y5*10+Z5*20+AA5*40+AB5*60+AC5*100)/(X5+Y5+Z5+AA5+AB5+AC5)</f>
        <v>89.230769230769226</v>
      </c>
      <c r="AE5">
        <v>292</v>
      </c>
      <c r="AF5">
        <v>298</v>
      </c>
      <c r="AG5" s="54">
        <f t="shared" ref="AG5:AG58" si="7">AE5/AF5*100</f>
        <v>97.986577181208062</v>
      </c>
      <c r="AH5" s="38">
        <f t="shared" ref="AH5:AH58" si="8">(AD5+AG5)/2</f>
        <v>93.608673205988651</v>
      </c>
      <c r="AI5">
        <v>374</v>
      </c>
      <c r="AJ5">
        <v>401</v>
      </c>
      <c r="AK5" s="38">
        <f t="shared" ref="AK5:AK58" si="9">AI5/AJ5*100</f>
        <v>93.266832917705727</v>
      </c>
      <c r="AL5" s="39">
        <f t="shared" ref="AL5:AL58" si="10">W5*0.3+AH5*0.4+AK5*0.3</f>
        <v>89.423519157707176</v>
      </c>
      <c r="AM5">
        <v>4</v>
      </c>
      <c r="AN5">
        <v>5</v>
      </c>
      <c r="AO5" s="29">
        <f t="shared" ref="AO5:AO58" si="11">AM5*20</f>
        <v>80</v>
      </c>
      <c r="AP5">
        <v>3</v>
      </c>
      <c r="AQ5">
        <v>5</v>
      </c>
      <c r="AR5" s="29">
        <f t="shared" ref="AR5:AR58" si="12">AP5*20</f>
        <v>60</v>
      </c>
      <c r="AS5">
        <v>31</v>
      </c>
      <c r="AT5">
        <v>35</v>
      </c>
      <c r="AU5" s="40">
        <f t="shared" ref="AU5:AU58" si="13">AS5/AT5*100</f>
        <v>88.571428571428569</v>
      </c>
      <c r="AV5" s="41">
        <f t="shared" ref="AV5:AV58" si="14">AO5*0.3+AR5*0.4+AU5*0.3</f>
        <v>74.571428571428569</v>
      </c>
      <c r="AW5">
        <v>294</v>
      </c>
      <c r="AX5">
        <v>298</v>
      </c>
      <c r="AY5" s="38">
        <f t="shared" ref="AY5:AY58" si="15">AW5/AX5*100</f>
        <v>98.65771812080537</v>
      </c>
      <c r="AZ5">
        <v>400</v>
      </c>
      <c r="BA5">
        <v>401</v>
      </c>
      <c r="BB5" s="38">
        <f t="shared" ref="BB5:BB58" si="16">AZ5/BA5*100</f>
        <v>99.750623441396513</v>
      </c>
      <c r="BC5">
        <v>160</v>
      </c>
      <c r="BD5">
        <v>167</v>
      </c>
      <c r="BE5" s="38">
        <f t="shared" ref="BE5:BE58" si="17">BC5/BD5*100</f>
        <v>95.808383233532936</v>
      </c>
      <c r="BF5" s="42">
        <f t="shared" ref="BF5:BF58" si="18">AY5*0.4+BB5*0.4+BE5*0.2</f>
        <v>98.525013271587341</v>
      </c>
      <c r="BG5">
        <v>393</v>
      </c>
      <c r="BH5">
        <v>401</v>
      </c>
      <c r="BI5" s="43">
        <f t="shared" ref="BI5:BI58" si="19">BG5/BH5*100</f>
        <v>98.004987531172077</v>
      </c>
      <c r="BJ5">
        <v>391</v>
      </c>
      <c r="BK5">
        <v>401</v>
      </c>
      <c r="BL5" s="43">
        <f t="shared" ref="BL5:BL58" si="20">BJ5/BK5*100</f>
        <v>97.506234413965089</v>
      </c>
      <c r="BM5">
        <v>397</v>
      </c>
      <c r="BN5">
        <v>401</v>
      </c>
      <c r="BO5" s="43">
        <f t="shared" ref="BO5:BO58" si="21">BM5/BN5*100</f>
        <v>99.002493765586024</v>
      </c>
      <c r="BP5" s="44">
        <f t="shared" ref="BP5:BP58" si="22">BI5*0.3+BL5*0.2+BO5*0.5</f>
        <v>98.403990024937656</v>
      </c>
      <c r="BQ5" s="45">
        <f t="shared" ref="BQ5:BQ58" si="23">(T5+AL5+AV5+BF5+BP5)/5</f>
        <v>91.313136390416915</v>
      </c>
    </row>
    <row r="6" spans="1:70" ht="26.25" thickBot="1" x14ac:dyDescent="0.3">
      <c r="A6" s="49" t="s">
        <v>31</v>
      </c>
      <c r="B6">
        <v>508</v>
      </c>
      <c r="C6">
        <v>60</v>
      </c>
      <c r="D6">
        <v>60</v>
      </c>
      <c r="E6" s="23">
        <v>1</v>
      </c>
      <c r="F6">
        <v>30</v>
      </c>
      <c r="G6">
        <v>33</v>
      </c>
      <c r="H6" s="47">
        <f t="shared" si="0"/>
        <v>0.94545454545454544</v>
      </c>
      <c r="I6" s="48">
        <f t="shared" si="1"/>
        <v>97.272727272727266</v>
      </c>
      <c r="J6">
        <v>2</v>
      </c>
      <c r="K6">
        <v>4</v>
      </c>
      <c r="L6" s="25">
        <f t="shared" ref="L6" si="24">J6*30</f>
        <v>60</v>
      </c>
      <c r="M6">
        <v>196</v>
      </c>
      <c r="N6">
        <v>209</v>
      </c>
      <c r="O6" s="35">
        <f t="shared" si="2"/>
        <v>0.93779904306220097</v>
      </c>
      <c r="P6" s="60">
        <v>118</v>
      </c>
      <c r="Q6" s="60">
        <v>132</v>
      </c>
      <c r="R6" s="35">
        <f t="shared" si="3"/>
        <v>0.89393939393939392</v>
      </c>
      <c r="S6" s="36">
        <f t="shared" si="4"/>
        <v>91.586921850079747</v>
      </c>
      <c r="T6" s="37">
        <f t="shared" si="5"/>
        <v>83.816586921850075</v>
      </c>
      <c r="U6">
        <v>6</v>
      </c>
      <c r="V6">
        <v>5</v>
      </c>
      <c r="W6" s="27">
        <v>100</v>
      </c>
      <c r="X6" s="67">
        <v>3</v>
      </c>
      <c r="Y6" s="70">
        <v>0</v>
      </c>
      <c r="Z6" s="70">
        <v>3</v>
      </c>
      <c r="AA6" s="70">
        <v>0</v>
      </c>
      <c r="AB6" s="70">
        <v>8</v>
      </c>
      <c r="AC6" s="69">
        <v>42</v>
      </c>
      <c r="AD6" s="55">
        <f t="shared" si="6"/>
        <v>84.642857142857139</v>
      </c>
      <c r="AE6">
        <v>212</v>
      </c>
      <c r="AF6">
        <v>217</v>
      </c>
      <c r="AG6" s="54">
        <f t="shared" si="7"/>
        <v>97.695852534562206</v>
      </c>
      <c r="AH6" s="38">
        <f t="shared" si="8"/>
        <v>91.169354838709666</v>
      </c>
      <c r="AI6">
        <v>478</v>
      </c>
      <c r="AJ6">
        <v>508</v>
      </c>
      <c r="AK6" s="38">
        <f t="shared" si="9"/>
        <v>94.094488188976371</v>
      </c>
      <c r="AL6" s="39">
        <f t="shared" si="10"/>
        <v>94.69608839217679</v>
      </c>
      <c r="AM6">
        <v>4</v>
      </c>
      <c r="AN6">
        <v>5</v>
      </c>
      <c r="AO6" s="29">
        <f t="shared" si="11"/>
        <v>80</v>
      </c>
      <c r="AP6">
        <v>3</v>
      </c>
      <c r="AQ6">
        <v>5</v>
      </c>
      <c r="AR6" s="29">
        <f t="shared" si="12"/>
        <v>60</v>
      </c>
      <c r="AS6">
        <v>79</v>
      </c>
      <c r="AT6">
        <v>84</v>
      </c>
      <c r="AU6" s="40">
        <f t="shared" si="13"/>
        <v>94.047619047619051</v>
      </c>
      <c r="AV6" s="41">
        <f t="shared" si="14"/>
        <v>76.214285714285722</v>
      </c>
      <c r="AW6">
        <v>201</v>
      </c>
      <c r="AX6">
        <v>217</v>
      </c>
      <c r="AY6" s="38">
        <f t="shared" si="15"/>
        <v>92.626728110599075</v>
      </c>
      <c r="AZ6">
        <v>482</v>
      </c>
      <c r="BA6">
        <v>508</v>
      </c>
      <c r="BB6" s="38">
        <f t="shared" si="16"/>
        <v>94.881889763779526</v>
      </c>
      <c r="BC6">
        <v>114</v>
      </c>
      <c r="BD6">
        <v>122</v>
      </c>
      <c r="BE6" s="38">
        <f t="shared" si="17"/>
        <v>93.442622950819683</v>
      </c>
      <c r="BF6" s="42">
        <f t="shared" si="18"/>
        <v>93.691971739915388</v>
      </c>
      <c r="BG6">
        <v>469</v>
      </c>
      <c r="BH6">
        <v>508</v>
      </c>
      <c r="BI6" s="43">
        <f t="shared" si="19"/>
        <v>92.322834645669289</v>
      </c>
      <c r="BJ6">
        <v>478</v>
      </c>
      <c r="BK6">
        <v>508</v>
      </c>
      <c r="BL6" s="43">
        <f t="shared" si="20"/>
        <v>94.094488188976371</v>
      </c>
      <c r="BM6">
        <v>476</v>
      </c>
      <c r="BN6">
        <v>508</v>
      </c>
      <c r="BO6" s="43">
        <f t="shared" si="21"/>
        <v>93.7007874015748</v>
      </c>
      <c r="BP6" s="44">
        <f t="shared" si="22"/>
        <v>93.366141732283467</v>
      </c>
      <c r="BQ6" s="45">
        <f t="shared" si="23"/>
        <v>88.357014900102286</v>
      </c>
    </row>
    <row r="7" spans="1:70" ht="15.75" customHeight="1" thickBot="1" x14ac:dyDescent="0.3">
      <c r="A7" s="49" t="s">
        <v>32</v>
      </c>
      <c r="B7">
        <v>292</v>
      </c>
      <c r="C7">
        <v>60</v>
      </c>
      <c r="D7">
        <v>60</v>
      </c>
      <c r="E7" s="23">
        <v>1</v>
      </c>
      <c r="F7">
        <v>32</v>
      </c>
      <c r="G7">
        <v>33</v>
      </c>
      <c r="H7" s="47">
        <f t="shared" si="0"/>
        <v>0.98181818181818181</v>
      </c>
      <c r="I7" s="48">
        <f t="shared" si="1"/>
        <v>99.090909090909093</v>
      </c>
      <c r="J7">
        <v>4</v>
      </c>
      <c r="K7">
        <v>4</v>
      </c>
      <c r="L7" s="25">
        <v>100</v>
      </c>
      <c r="M7">
        <v>146</v>
      </c>
      <c r="N7">
        <v>148</v>
      </c>
      <c r="O7" s="35">
        <f t="shared" si="2"/>
        <v>0.98648648648648651</v>
      </c>
      <c r="P7" s="60">
        <v>109</v>
      </c>
      <c r="Q7" s="60">
        <v>114</v>
      </c>
      <c r="R7" s="35">
        <f t="shared" si="3"/>
        <v>0.95614035087719296</v>
      </c>
      <c r="S7" s="36">
        <f t="shared" si="4"/>
        <v>97.131341868183966</v>
      </c>
      <c r="T7" s="37">
        <f t="shared" si="5"/>
        <v>98.579809474546323</v>
      </c>
      <c r="W7" s="27"/>
      <c r="X7" s="67">
        <v>4</v>
      </c>
      <c r="Y7" s="70">
        <v>0</v>
      </c>
      <c r="Z7" s="70">
        <v>3</v>
      </c>
      <c r="AA7" s="70">
        <v>0</v>
      </c>
      <c r="AB7" s="70">
        <v>5</v>
      </c>
      <c r="AC7" s="69">
        <v>30</v>
      </c>
      <c r="AD7" s="55">
        <f t="shared" si="6"/>
        <v>80</v>
      </c>
      <c r="AE7">
        <v>172</v>
      </c>
      <c r="AF7">
        <v>176</v>
      </c>
      <c r="AG7" s="54">
        <f t="shared" si="7"/>
        <v>97.727272727272734</v>
      </c>
      <c r="AH7" s="38">
        <f t="shared" si="8"/>
        <v>88.863636363636374</v>
      </c>
      <c r="AI7">
        <v>269</v>
      </c>
      <c r="AJ7">
        <v>292</v>
      </c>
      <c r="AK7" s="38">
        <f t="shared" si="9"/>
        <v>92.123287671232873</v>
      </c>
      <c r="AL7" s="39">
        <f t="shared" si="10"/>
        <v>63.18244084682442</v>
      </c>
      <c r="AM7">
        <v>4</v>
      </c>
      <c r="AN7">
        <v>5</v>
      </c>
      <c r="AO7" s="29">
        <f t="shared" si="11"/>
        <v>80</v>
      </c>
      <c r="AP7">
        <v>4</v>
      </c>
      <c r="AQ7">
        <v>5</v>
      </c>
      <c r="AR7" s="29">
        <f t="shared" si="12"/>
        <v>80</v>
      </c>
      <c r="AS7">
        <v>92</v>
      </c>
      <c r="AT7">
        <v>98</v>
      </c>
      <c r="AU7" s="40">
        <f t="shared" si="13"/>
        <v>93.877551020408163</v>
      </c>
      <c r="AV7" s="41">
        <f t="shared" si="14"/>
        <v>84.16326530612244</v>
      </c>
      <c r="AW7">
        <v>170</v>
      </c>
      <c r="AX7">
        <v>176</v>
      </c>
      <c r="AY7" s="38">
        <f t="shared" si="15"/>
        <v>96.590909090909093</v>
      </c>
      <c r="AZ7">
        <v>283</v>
      </c>
      <c r="BA7">
        <v>292</v>
      </c>
      <c r="BB7" s="38">
        <f t="shared" si="16"/>
        <v>96.917808219178085</v>
      </c>
      <c r="BC7">
        <v>80</v>
      </c>
      <c r="BD7">
        <v>81</v>
      </c>
      <c r="BE7" s="38">
        <f t="shared" si="17"/>
        <v>98.76543209876543</v>
      </c>
      <c r="BF7" s="42">
        <f t="shared" si="18"/>
        <v>97.156573343787969</v>
      </c>
      <c r="BG7">
        <v>277</v>
      </c>
      <c r="BH7">
        <v>292</v>
      </c>
      <c r="BI7" s="43">
        <f t="shared" si="19"/>
        <v>94.863013698630141</v>
      </c>
      <c r="BJ7">
        <v>279</v>
      </c>
      <c r="BK7">
        <v>292</v>
      </c>
      <c r="BL7" s="43">
        <f t="shared" si="20"/>
        <v>95.547945205479451</v>
      </c>
      <c r="BM7">
        <v>280</v>
      </c>
      <c r="BN7">
        <v>292</v>
      </c>
      <c r="BO7" s="43">
        <f t="shared" si="21"/>
        <v>95.890410958904098</v>
      </c>
      <c r="BP7" s="44">
        <f t="shared" si="22"/>
        <v>95.513698630136986</v>
      </c>
      <c r="BQ7" s="45">
        <f t="shared" si="23"/>
        <v>87.71915752028363</v>
      </c>
    </row>
    <row r="8" spans="1:70" ht="15.75" thickBot="1" x14ac:dyDescent="0.3">
      <c r="A8" s="49" t="s">
        <v>33</v>
      </c>
      <c r="B8">
        <v>341</v>
      </c>
      <c r="C8">
        <v>60</v>
      </c>
      <c r="D8">
        <v>60</v>
      </c>
      <c r="E8" s="23">
        <v>1</v>
      </c>
      <c r="F8">
        <v>21</v>
      </c>
      <c r="G8">
        <v>33</v>
      </c>
      <c r="H8" s="47">
        <f t="shared" si="0"/>
        <v>0.78181818181818175</v>
      </c>
      <c r="I8" s="48">
        <f t="shared" si="1"/>
        <v>89.090909090909093</v>
      </c>
      <c r="J8">
        <v>3</v>
      </c>
      <c r="K8">
        <v>4</v>
      </c>
      <c r="L8" s="25">
        <f t="shared" ref="L8" si="25">J8*30</f>
        <v>90</v>
      </c>
      <c r="M8">
        <v>177</v>
      </c>
      <c r="N8">
        <v>178</v>
      </c>
      <c r="O8" s="35">
        <f t="shared" si="2"/>
        <v>0.9943820224719101</v>
      </c>
      <c r="P8" s="60">
        <v>163</v>
      </c>
      <c r="Q8" s="60">
        <v>166</v>
      </c>
      <c r="R8" s="35">
        <f t="shared" si="3"/>
        <v>0.98192771084337349</v>
      </c>
      <c r="S8" s="36">
        <f t="shared" si="4"/>
        <v>98.815486665764183</v>
      </c>
      <c r="T8" s="37">
        <f t="shared" si="5"/>
        <v>93.253467393578404</v>
      </c>
      <c r="U8">
        <v>4</v>
      </c>
      <c r="V8">
        <v>5</v>
      </c>
      <c r="W8" s="27">
        <v>80</v>
      </c>
      <c r="X8" s="67">
        <v>3</v>
      </c>
      <c r="Y8" s="70">
        <v>0</v>
      </c>
      <c r="Z8" s="70">
        <v>2</v>
      </c>
      <c r="AA8" s="70">
        <v>0</v>
      </c>
      <c r="AB8" s="70">
        <v>12</v>
      </c>
      <c r="AC8" s="69">
        <v>49</v>
      </c>
      <c r="AD8" s="55">
        <f t="shared" si="6"/>
        <v>85.757575757575751</v>
      </c>
      <c r="AE8">
        <v>146</v>
      </c>
      <c r="AF8">
        <v>151</v>
      </c>
      <c r="AG8" s="54">
        <f t="shared" si="7"/>
        <v>96.688741721854313</v>
      </c>
      <c r="AH8" s="38">
        <f t="shared" si="8"/>
        <v>91.223158739715032</v>
      </c>
      <c r="AI8">
        <v>316</v>
      </c>
      <c r="AJ8">
        <v>341</v>
      </c>
      <c r="AK8" s="38">
        <f t="shared" si="9"/>
        <v>92.668621700879754</v>
      </c>
      <c r="AL8" s="39">
        <f t="shared" si="10"/>
        <v>88.289850006149948</v>
      </c>
      <c r="AM8">
        <v>4</v>
      </c>
      <c r="AN8">
        <v>5</v>
      </c>
      <c r="AO8" s="29">
        <f t="shared" si="11"/>
        <v>80</v>
      </c>
      <c r="AP8">
        <v>4</v>
      </c>
      <c r="AQ8">
        <v>5</v>
      </c>
      <c r="AR8" s="29">
        <f t="shared" si="12"/>
        <v>80</v>
      </c>
      <c r="AS8">
        <v>70</v>
      </c>
      <c r="AT8">
        <v>74</v>
      </c>
      <c r="AU8" s="40">
        <f t="shared" si="13"/>
        <v>94.594594594594597</v>
      </c>
      <c r="AV8" s="41">
        <f t="shared" si="14"/>
        <v>84.378378378378386</v>
      </c>
      <c r="AW8">
        <v>145</v>
      </c>
      <c r="AX8">
        <v>151</v>
      </c>
      <c r="AY8" s="38">
        <f t="shared" si="15"/>
        <v>96.026490066225165</v>
      </c>
      <c r="AZ8">
        <v>331</v>
      </c>
      <c r="BA8">
        <v>341</v>
      </c>
      <c r="BB8" s="38">
        <f t="shared" si="16"/>
        <v>97.067448680351902</v>
      </c>
      <c r="BC8">
        <v>84</v>
      </c>
      <c r="BD8">
        <v>88</v>
      </c>
      <c r="BE8" s="38">
        <f t="shared" si="17"/>
        <v>95.454545454545453</v>
      </c>
      <c r="BF8" s="42">
        <f t="shared" si="18"/>
        <v>96.328484589539926</v>
      </c>
      <c r="BG8">
        <v>322</v>
      </c>
      <c r="BH8">
        <v>341</v>
      </c>
      <c r="BI8" s="43">
        <f t="shared" si="19"/>
        <v>94.42815249266863</v>
      </c>
      <c r="BJ8">
        <v>320</v>
      </c>
      <c r="BK8">
        <v>341</v>
      </c>
      <c r="BL8" s="43">
        <f t="shared" si="20"/>
        <v>93.841642228739005</v>
      </c>
      <c r="BM8">
        <v>333</v>
      </c>
      <c r="BN8">
        <v>341</v>
      </c>
      <c r="BO8" s="43">
        <f t="shared" si="21"/>
        <v>97.653958944281527</v>
      </c>
      <c r="BP8" s="44">
        <f t="shared" si="22"/>
        <v>95.923753665689162</v>
      </c>
      <c r="BQ8" s="45">
        <f t="shared" si="23"/>
        <v>91.634786806667165</v>
      </c>
    </row>
    <row r="9" spans="1:70" ht="15.75" thickBot="1" x14ac:dyDescent="0.3">
      <c r="A9" s="49" t="s">
        <v>34</v>
      </c>
      <c r="B9">
        <v>0</v>
      </c>
      <c r="C9">
        <v>60</v>
      </c>
      <c r="D9">
        <v>60</v>
      </c>
      <c r="E9" s="23">
        <v>1</v>
      </c>
      <c r="F9">
        <v>32</v>
      </c>
      <c r="G9">
        <v>33</v>
      </c>
      <c r="H9" s="47">
        <f t="shared" si="0"/>
        <v>0.98181818181818181</v>
      </c>
      <c r="I9" s="48">
        <f t="shared" si="1"/>
        <v>99.090909090909093</v>
      </c>
      <c r="J9">
        <v>4</v>
      </c>
      <c r="K9">
        <v>4</v>
      </c>
      <c r="L9" s="25">
        <v>100</v>
      </c>
      <c r="M9">
        <v>0</v>
      </c>
      <c r="N9">
        <v>0</v>
      </c>
      <c r="O9" s="35" t="e">
        <f t="shared" si="2"/>
        <v>#DIV/0!</v>
      </c>
      <c r="P9">
        <v>0</v>
      </c>
      <c r="Q9">
        <v>0</v>
      </c>
      <c r="R9" s="35" t="e">
        <f t="shared" si="3"/>
        <v>#DIV/0!</v>
      </c>
      <c r="S9" s="36" t="e">
        <f t="shared" si="4"/>
        <v>#DIV/0!</v>
      </c>
      <c r="T9" s="37" t="e">
        <f t="shared" si="5"/>
        <v>#DIV/0!</v>
      </c>
      <c r="U9">
        <v>6</v>
      </c>
      <c r="V9">
        <v>5</v>
      </c>
      <c r="W9" s="27">
        <v>100</v>
      </c>
      <c r="X9" s="67">
        <v>0</v>
      </c>
      <c r="Y9" s="70">
        <v>0</v>
      </c>
      <c r="Z9" s="70">
        <v>0</v>
      </c>
      <c r="AA9" s="70">
        <v>0</v>
      </c>
      <c r="AB9" s="70">
        <v>0</v>
      </c>
      <c r="AC9" s="69">
        <v>0</v>
      </c>
      <c r="AD9" s="55" t="e">
        <f t="shared" si="6"/>
        <v>#DIV/0!</v>
      </c>
      <c r="AE9">
        <v>0</v>
      </c>
      <c r="AF9">
        <v>0</v>
      </c>
      <c r="AG9" s="54" t="e">
        <f t="shared" si="7"/>
        <v>#DIV/0!</v>
      </c>
      <c r="AH9" s="38" t="e">
        <f t="shared" si="8"/>
        <v>#DIV/0!</v>
      </c>
      <c r="AI9">
        <v>0</v>
      </c>
      <c r="AJ9">
        <v>0</v>
      </c>
      <c r="AK9" s="38" t="e">
        <f t="shared" si="9"/>
        <v>#DIV/0!</v>
      </c>
      <c r="AL9" s="39" t="e">
        <f t="shared" si="10"/>
        <v>#DIV/0!</v>
      </c>
      <c r="AM9">
        <v>5</v>
      </c>
      <c r="AN9">
        <v>5</v>
      </c>
      <c r="AO9" s="29">
        <f t="shared" si="11"/>
        <v>100</v>
      </c>
      <c r="AP9">
        <v>3</v>
      </c>
      <c r="AQ9">
        <v>5</v>
      </c>
      <c r="AR9" s="29">
        <f t="shared" si="12"/>
        <v>60</v>
      </c>
      <c r="AS9">
        <v>0</v>
      </c>
      <c r="AT9">
        <v>0</v>
      </c>
      <c r="AU9" s="40" t="e">
        <f t="shared" si="13"/>
        <v>#DIV/0!</v>
      </c>
      <c r="AV9" s="41" t="e">
        <f t="shared" si="14"/>
        <v>#DIV/0!</v>
      </c>
      <c r="AW9">
        <v>0</v>
      </c>
      <c r="AX9">
        <v>0</v>
      </c>
      <c r="AY9" s="38" t="e">
        <f t="shared" si="15"/>
        <v>#DIV/0!</v>
      </c>
      <c r="AZ9">
        <v>0</v>
      </c>
      <c r="BA9">
        <v>0</v>
      </c>
      <c r="BB9" s="38" t="e">
        <f t="shared" si="16"/>
        <v>#DIV/0!</v>
      </c>
      <c r="BC9">
        <v>0</v>
      </c>
      <c r="BD9">
        <v>0</v>
      </c>
      <c r="BE9" s="38" t="e">
        <f t="shared" si="17"/>
        <v>#DIV/0!</v>
      </c>
      <c r="BF9" s="42" t="e">
        <f t="shared" si="18"/>
        <v>#DIV/0!</v>
      </c>
      <c r="BG9">
        <v>0</v>
      </c>
      <c r="BH9">
        <v>0</v>
      </c>
      <c r="BI9" s="43" t="e">
        <f t="shared" si="19"/>
        <v>#DIV/0!</v>
      </c>
      <c r="BJ9">
        <v>0</v>
      </c>
      <c r="BK9">
        <v>0</v>
      </c>
      <c r="BL9" s="43" t="e">
        <f t="shared" si="20"/>
        <v>#DIV/0!</v>
      </c>
      <c r="BM9">
        <v>0</v>
      </c>
      <c r="BN9">
        <v>0</v>
      </c>
      <c r="BO9" s="43" t="e">
        <f t="shared" si="21"/>
        <v>#DIV/0!</v>
      </c>
      <c r="BP9" s="44" t="e">
        <f t="shared" si="22"/>
        <v>#DIV/0!</v>
      </c>
      <c r="BQ9" s="45" t="e">
        <f t="shared" si="23"/>
        <v>#DIV/0!</v>
      </c>
    </row>
    <row r="10" spans="1:70" ht="15.75" thickBot="1" x14ac:dyDescent="0.3">
      <c r="A10" s="49" t="s">
        <v>35</v>
      </c>
      <c r="B10">
        <v>669</v>
      </c>
      <c r="C10">
        <v>60</v>
      </c>
      <c r="D10">
        <v>60</v>
      </c>
      <c r="E10" s="23">
        <v>1</v>
      </c>
      <c r="F10">
        <v>32</v>
      </c>
      <c r="G10">
        <v>33</v>
      </c>
      <c r="H10" s="47">
        <f t="shared" si="0"/>
        <v>0.98181818181818181</v>
      </c>
      <c r="I10" s="48">
        <f t="shared" si="1"/>
        <v>99.090909090909093</v>
      </c>
      <c r="J10">
        <v>4</v>
      </c>
      <c r="K10">
        <v>4</v>
      </c>
      <c r="L10" s="25">
        <v>100</v>
      </c>
      <c r="M10">
        <v>423</v>
      </c>
      <c r="N10">
        <v>428</v>
      </c>
      <c r="O10" s="35">
        <f t="shared" si="2"/>
        <v>0.98831775700934577</v>
      </c>
      <c r="P10" s="60">
        <v>406</v>
      </c>
      <c r="Q10" s="60">
        <v>410</v>
      </c>
      <c r="R10" s="35">
        <f t="shared" si="3"/>
        <v>0.99024390243902438</v>
      </c>
      <c r="S10" s="36">
        <f t="shared" si="4"/>
        <v>98.928082972418508</v>
      </c>
      <c r="T10" s="37">
        <f t="shared" si="5"/>
        <v>99.298505916240131</v>
      </c>
      <c r="U10">
        <v>4</v>
      </c>
      <c r="V10">
        <v>5</v>
      </c>
      <c r="W10" s="27">
        <v>80</v>
      </c>
      <c r="X10" s="67">
        <v>2</v>
      </c>
      <c r="Y10" s="70">
        <v>0</v>
      </c>
      <c r="Z10" s="70">
        <v>0</v>
      </c>
      <c r="AA10" s="70">
        <v>0</v>
      </c>
      <c r="AB10" s="70">
        <v>4</v>
      </c>
      <c r="AC10" s="69">
        <v>30</v>
      </c>
      <c r="AD10" s="55">
        <f t="shared" si="6"/>
        <v>90</v>
      </c>
      <c r="AE10">
        <v>271</v>
      </c>
      <c r="AF10">
        <v>274</v>
      </c>
      <c r="AG10" s="54">
        <f t="shared" si="7"/>
        <v>98.905109489051085</v>
      </c>
      <c r="AH10" s="38">
        <f t="shared" si="8"/>
        <v>94.452554744525543</v>
      </c>
      <c r="AI10">
        <v>628</v>
      </c>
      <c r="AJ10">
        <v>669</v>
      </c>
      <c r="AK10" s="38">
        <f t="shared" si="9"/>
        <v>93.871449925261587</v>
      </c>
      <c r="AL10" s="39">
        <f t="shared" si="10"/>
        <v>89.9424568753887</v>
      </c>
      <c r="AM10">
        <v>4</v>
      </c>
      <c r="AN10">
        <v>5</v>
      </c>
      <c r="AO10" s="29">
        <f t="shared" si="11"/>
        <v>80</v>
      </c>
      <c r="AP10">
        <v>3</v>
      </c>
      <c r="AQ10">
        <v>5</v>
      </c>
      <c r="AR10" s="29">
        <f t="shared" si="12"/>
        <v>60</v>
      </c>
      <c r="AS10">
        <v>43</v>
      </c>
      <c r="AT10">
        <v>43</v>
      </c>
      <c r="AU10" s="40">
        <f t="shared" si="13"/>
        <v>100</v>
      </c>
      <c r="AV10" s="41">
        <f t="shared" si="14"/>
        <v>78</v>
      </c>
      <c r="AW10">
        <v>267</v>
      </c>
      <c r="AX10">
        <v>274</v>
      </c>
      <c r="AY10" s="38">
        <f t="shared" si="15"/>
        <v>97.445255474452551</v>
      </c>
      <c r="AZ10">
        <v>649</v>
      </c>
      <c r="BA10">
        <v>669</v>
      </c>
      <c r="BB10" s="38">
        <f t="shared" si="16"/>
        <v>97.010463378176382</v>
      </c>
      <c r="BC10">
        <v>108</v>
      </c>
      <c r="BD10">
        <v>110</v>
      </c>
      <c r="BE10" s="38">
        <f t="shared" si="17"/>
        <v>98.181818181818187</v>
      </c>
      <c r="BF10" s="42">
        <f t="shared" si="18"/>
        <v>97.418651177415214</v>
      </c>
      <c r="BG10">
        <v>644</v>
      </c>
      <c r="BH10">
        <v>669</v>
      </c>
      <c r="BI10" s="43">
        <f t="shared" si="19"/>
        <v>96.263079222720478</v>
      </c>
      <c r="BJ10">
        <v>647</v>
      </c>
      <c r="BK10">
        <v>669</v>
      </c>
      <c r="BL10" s="43">
        <f t="shared" si="20"/>
        <v>96.711509715994026</v>
      </c>
      <c r="BM10">
        <v>650</v>
      </c>
      <c r="BN10">
        <v>669</v>
      </c>
      <c r="BO10" s="43">
        <f t="shared" si="21"/>
        <v>97.15994020926756</v>
      </c>
      <c r="BP10" s="44">
        <f t="shared" si="22"/>
        <v>96.801195814648736</v>
      </c>
      <c r="BQ10" s="45">
        <f t="shared" si="23"/>
        <v>92.292161956738553</v>
      </c>
    </row>
    <row r="11" spans="1:70" ht="26.25" thickBot="1" x14ac:dyDescent="0.3">
      <c r="A11" s="49" t="s">
        <v>36</v>
      </c>
      <c r="B11">
        <v>350</v>
      </c>
      <c r="C11">
        <v>60</v>
      </c>
      <c r="D11">
        <v>60</v>
      </c>
      <c r="E11" s="23">
        <v>1</v>
      </c>
      <c r="F11">
        <v>32</v>
      </c>
      <c r="G11">
        <v>33</v>
      </c>
      <c r="H11" s="47">
        <f t="shared" si="0"/>
        <v>0.98181818181818181</v>
      </c>
      <c r="I11" s="48">
        <f t="shared" si="1"/>
        <v>99.090909090909093</v>
      </c>
      <c r="J11">
        <v>4</v>
      </c>
      <c r="K11">
        <v>4</v>
      </c>
      <c r="L11" s="25">
        <v>100</v>
      </c>
      <c r="M11">
        <v>185</v>
      </c>
      <c r="N11">
        <v>191</v>
      </c>
      <c r="O11" s="35">
        <f t="shared" si="2"/>
        <v>0.96858638743455494</v>
      </c>
      <c r="P11" s="60">
        <v>168</v>
      </c>
      <c r="Q11" s="60">
        <v>171</v>
      </c>
      <c r="R11" s="35">
        <f t="shared" si="3"/>
        <v>0.98245614035087714</v>
      </c>
      <c r="S11" s="36">
        <f t="shared" si="4"/>
        <v>97.552126389271592</v>
      </c>
      <c r="T11" s="37">
        <f t="shared" si="5"/>
        <v>98.748123282981368</v>
      </c>
      <c r="U11">
        <v>4</v>
      </c>
      <c r="V11">
        <v>5</v>
      </c>
      <c r="W11" s="27">
        <v>80</v>
      </c>
      <c r="X11" s="67">
        <v>2</v>
      </c>
      <c r="Y11" s="70">
        <v>1</v>
      </c>
      <c r="Z11" s="70">
        <v>0</v>
      </c>
      <c r="AA11" s="70">
        <v>0</v>
      </c>
      <c r="AB11" s="70">
        <v>6</v>
      </c>
      <c r="AC11" s="69">
        <v>22</v>
      </c>
      <c r="AD11" s="55">
        <f t="shared" si="6"/>
        <v>82.903225806451616</v>
      </c>
      <c r="AE11">
        <v>160</v>
      </c>
      <c r="AF11">
        <v>160</v>
      </c>
      <c r="AG11" s="54">
        <f t="shared" si="7"/>
        <v>100</v>
      </c>
      <c r="AH11" s="38">
        <f t="shared" si="8"/>
        <v>91.451612903225808</v>
      </c>
      <c r="AI11">
        <v>320</v>
      </c>
      <c r="AJ11">
        <v>350</v>
      </c>
      <c r="AK11" s="38">
        <f t="shared" si="9"/>
        <v>91.428571428571431</v>
      </c>
      <c r="AL11" s="39">
        <f t="shared" si="10"/>
        <v>88.009216589861751</v>
      </c>
      <c r="AM11">
        <v>4</v>
      </c>
      <c r="AN11">
        <v>5</v>
      </c>
      <c r="AO11" s="29">
        <f t="shared" si="11"/>
        <v>80</v>
      </c>
      <c r="AP11">
        <v>3</v>
      </c>
      <c r="AQ11">
        <v>5</v>
      </c>
      <c r="AR11" s="29">
        <f t="shared" si="12"/>
        <v>60</v>
      </c>
      <c r="AS11">
        <v>35</v>
      </c>
      <c r="AT11">
        <v>44</v>
      </c>
      <c r="AU11" s="40">
        <f t="shared" si="13"/>
        <v>79.545454545454547</v>
      </c>
      <c r="AV11" s="41">
        <f t="shared" si="14"/>
        <v>71.86363636363636</v>
      </c>
      <c r="AW11">
        <v>155</v>
      </c>
      <c r="AX11">
        <v>160</v>
      </c>
      <c r="AY11" s="38">
        <f t="shared" si="15"/>
        <v>96.875</v>
      </c>
      <c r="AZ11">
        <v>318</v>
      </c>
      <c r="BA11">
        <v>350</v>
      </c>
      <c r="BB11" s="38">
        <f t="shared" si="16"/>
        <v>90.857142857142861</v>
      </c>
      <c r="BC11">
        <v>47</v>
      </c>
      <c r="BD11">
        <v>48</v>
      </c>
      <c r="BE11" s="38">
        <f t="shared" si="17"/>
        <v>97.916666666666657</v>
      </c>
      <c r="BF11" s="42">
        <f t="shared" si="18"/>
        <v>94.676190476190484</v>
      </c>
      <c r="BG11">
        <v>316</v>
      </c>
      <c r="BH11">
        <v>350</v>
      </c>
      <c r="BI11" s="43">
        <f t="shared" si="19"/>
        <v>90.285714285714278</v>
      </c>
      <c r="BJ11">
        <v>317</v>
      </c>
      <c r="BK11">
        <v>350</v>
      </c>
      <c r="BL11" s="43">
        <f t="shared" si="20"/>
        <v>90.571428571428569</v>
      </c>
      <c r="BM11">
        <v>322</v>
      </c>
      <c r="BN11">
        <v>350</v>
      </c>
      <c r="BO11" s="43">
        <f t="shared" si="21"/>
        <v>92</v>
      </c>
      <c r="BP11" s="44">
        <f t="shared" si="22"/>
        <v>91.199999999999989</v>
      </c>
      <c r="BQ11" s="45">
        <f t="shared" si="23"/>
        <v>88.899433342533982</v>
      </c>
    </row>
    <row r="12" spans="1:70" ht="26.25" thickBot="1" x14ac:dyDescent="0.3">
      <c r="A12" s="49" t="s">
        <v>37</v>
      </c>
      <c r="B12">
        <v>308</v>
      </c>
      <c r="C12">
        <v>60</v>
      </c>
      <c r="D12">
        <v>60</v>
      </c>
      <c r="E12" s="23">
        <v>1</v>
      </c>
      <c r="F12">
        <v>33</v>
      </c>
      <c r="G12">
        <v>33</v>
      </c>
      <c r="H12" s="47">
        <f t="shared" si="0"/>
        <v>1</v>
      </c>
      <c r="I12" s="48">
        <f t="shared" si="1"/>
        <v>100</v>
      </c>
      <c r="J12">
        <v>4</v>
      </c>
      <c r="K12">
        <v>4</v>
      </c>
      <c r="L12" s="25">
        <v>100</v>
      </c>
      <c r="M12">
        <v>106</v>
      </c>
      <c r="N12">
        <v>114</v>
      </c>
      <c r="O12" s="35">
        <f t="shared" si="2"/>
        <v>0.92982456140350878</v>
      </c>
      <c r="P12" s="60">
        <v>146</v>
      </c>
      <c r="Q12" s="60">
        <v>150</v>
      </c>
      <c r="R12" s="35">
        <f t="shared" si="3"/>
        <v>0.97333333333333338</v>
      </c>
      <c r="S12" s="36">
        <f t="shared" si="4"/>
        <v>95.15789473684211</v>
      </c>
      <c r="T12" s="37">
        <f t="shared" si="5"/>
        <v>98.063157894736847</v>
      </c>
      <c r="U12">
        <v>4</v>
      </c>
      <c r="V12">
        <v>5</v>
      </c>
      <c r="W12" s="27">
        <v>80</v>
      </c>
      <c r="X12" s="67">
        <v>1</v>
      </c>
      <c r="Y12" s="70">
        <v>0</v>
      </c>
      <c r="Z12" s="70">
        <v>0</v>
      </c>
      <c r="AA12" s="70">
        <v>0</v>
      </c>
      <c r="AB12" s="70">
        <v>9</v>
      </c>
      <c r="AC12" s="69">
        <v>24</v>
      </c>
      <c r="AD12" s="55">
        <f t="shared" si="6"/>
        <v>86.470588235294116</v>
      </c>
      <c r="AE12">
        <v>119</v>
      </c>
      <c r="AF12">
        <v>123</v>
      </c>
      <c r="AG12" s="54">
        <f t="shared" si="7"/>
        <v>96.747967479674799</v>
      </c>
      <c r="AH12" s="38">
        <f t="shared" si="8"/>
        <v>91.609277857484457</v>
      </c>
      <c r="AI12">
        <v>283</v>
      </c>
      <c r="AJ12">
        <v>308</v>
      </c>
      <c r="AK12" s="38">
        <f t="shared" si="9"/>
        <v>91.883116883116884</v>
      </c>
      <c r="AL12" s="39">
        <f t="shared" si="10"/>
        <v>88.208646207928851</v>
      </c>
      <c r="AM12">
        <v>4</v>
      </c>
      <c r="AN12">
        <v>5</v>
      </c>
      <c r="AO12" s="29">
        <f t="shared" si="11"/>
        <v>80</v>
      </c>
      <c r="AP12">
        <v>3</v>
      </c>
      <c r="AQ12">
        <v>5</v>
      </c>
      <c r="AR12" s="29">
        <f t="shared" si="12"/>
        <v>60</v>
      </c>
      <c r="AS12">
        <v>54</v>
      </c>
      <c r="AT12">
        <v>59</v>
      </c>
      <c r="AU12" s="40">
        <f t="shared" si="13"/>
        <v>91.525423728813564</v>
      </c>
      <c r="AV12" s="41">
        <f t="shared" si="14"/>
        <v>75.457627118644069</v>
      </c>
      <c r="AW12">
        <v>116</v>
      </c>
      <c r="AX12">
        <v>123</v>
      </c>
      <c r="AY12" s="38">
        <f t="shared" si="15"/>
        <v>94.308943089430898</v>
      </c>
      <c r="AZ12">
        <v>290</v>
      </c>
      <c r="BA12">
        <v>308</v>
      </c>
      <c r="BB12" s="38">
        <f t="shared" si="16"/>
        <v>94.155844155844164</v>
      </c>
      <c r="BC12">
        <v>73</v>
      </c>
      <c r="BD12">
        <v>74</v>
      </c>
      <c r="BE12" s="38">
        <f t="shared" si="17"/>
        <v>98.648648648648646</v>
      </c>
      <c r="BF12" s="42">
        <f t="shared" si="18"/>
        <v>95.115644627839757</v>
      </c>
      <c r="BG12">
        <v>276</v>
      </c>
      <c r="BH12">
        <v>308</v>
      </c>
      <c r="BI12" s="43">
        <f t="shared" si="19"/>
        <v>89.610389610389603</v>
      </c>
      <c r="BJ12">
        <v>280</v>
      </c>
      <c r="BK12">
        <v>308</v>
      </c>
      <c r="BL12" s="43">
        <f t="shared" si="20"/>
        <v>90.909090909090907</v>
      </c>
      <c r="BM12">
        <v>279</v>
      </c>
      <c r="BN12">
        <v>308</v>
      </c>
      <c r="BO12" s="43">
        <f t="shared" si="21"/>
        <v>90.584415584415595</v>
      </c>
      <c r="BP12" s="44">
        <f t="shared" si="22"/>
        <v>90.357142857142861</v>
      </c>
      <c r="BQ12" s="45">
        <f t="shared" si="23"/>
        <v>89.440443741258463</v>
      </c>
    </row>
    <row r="13" spans="1:70" ht="26.25" thickBot="1" x14ac:dyDescent="0.3">
      <c r="A13" s="49" t="s">
        <v>38</v>
      </c>
      <c r="B13">
        <v>309</v>
      </c>
      <c r="C13">
        <v>60</v>
      </c>
      <c r="D13">
        <v>60</v>
      </c>
      <c r="E13" s="23">
        <v>1</v>
      </c>
      <c r="F13">
        <v>31</v>
      </c>
      <c r="G13">
        <v>33</v>
      </c>
      <c r="H13" s="47">
        <f t="shared" si="0"/>
        <v>0.96363636363636362</v>
      </c>
      <c r="I13" s="48">
        <f t="shared" si="1"/>
        <v>98.181818181818187</v>
      </c>
      <c r="J13">
        <v>4</v>
      </c>
      <c r="K13">
        <v>4</v>
      </c>
      <c r="L13" s="25">
        <v>100</v>
      </c>
      <c r="M13">
        <v>49</v>
      </c>
      <c r="N13">
        <v>67</v>
      </c>
      <c r="O13" s="35">
        <f t="shared" si="2"/>
        <v>0.73134328358208955</v>
      </c>
      <c r="P13" s="60">
        <v>54</v>
      </c>
      <c r="Q13" s="60">
        <v>77</v>
      </c>
      <c r="R13" s="35">
        <f t="shared" si="3"/>
        <v>0.70129870129870131</v>
      </c>
      <c r="S13" s="36">
        <f t="shared" si="4"/>
        <v>71.632099244039551</v>
      </c>
      <c r="T13" s="37">
        <f t="shared" si="5"/>
        <v>88.107385152161271</v>
      </c>
      <c r="U13">
        <v>4</v>
      </c>
      <c r="V13">
        <v>5</v>
      </c>
      <c r="W13" s="27">
        <v>80</v>
      </c>
      <c r="X13" s="67">
        <v>3</v>
      </c>
      <c r="Y13" s="70">
        <v>0</v>
      </c>
      <c r="Z13" s="70">
        <v>0</v>
      </c>
      <c r="AA13" s="70">
        <v>0</v>
      </c>
      <c r="AB13" s="70">
        <v>7</v>
      </c>
      <c r="AC13" s="69">
        <v>35</v>
      </c>
      <c r="AD13" s="55">
        <f t="shared" si="6"/>
        <v>87.111111111111114</v>
      </c>
      <c r="AE13">
        <v>191</v>
      </c>
      <c r="AF13">
        <v>203</v>
      </c>
      <c r="AG13" s="54">
        <f t="shared" si="7"/>
        <v>94.088669950738918</v>
      </c>
      <c r="AH13" s="38">
        <f t="shared" si="8"/>
        <v>90.599890530925023</v>
      </c>
      <c r="AI13">
        <v>279</v>
      </c>
      <c r="AJ13">
        <v>309</v>
      </c>
      <c r="AK13" s="38">
        <f t="shared" si="9"/>
        <v>90.291262135922338</v>
      </c>
      <c r="AL13" s="39">
        <f t="shared" si="10"/>
        <v>87.327334853146709</v>
      </c>
      <c r="AM13">
        <v>4</v>
      </c>
      <c r="AN13">
        <v>5</v>
      </c>
      <c r="AO13" s="29">
        <f t="shared" si="11"/>
        <v>80</v>
      </c>
      <c r="AP13">
        <v>4</v>
      </c>
      <c r="AQ13">
        <v>5</v>
      </c>
      <c r="AR13" s="29">
        <f t="shared" si="12"/>
        <v>80</v>
      </c>
      <c r="AS13">
        <v>92</v>
      </c>
      <c r="AT13">
        <v>98</v>
      </c>
      <c r="AU13" s="40">
        <f t="shared" si="13"/>
        <v>93.877551020408163</v>
      </c>
      <c r="AV13" s="41">
        <f t="shared" si="14"/>
        <v>84.16326530612244</v>
      </c>
      <c r="AW13">
        <v>190</v>
      </c>
      <c r="AX13">
        <v>203</v>
      </c>
      <c r="AY13" s="38">
        <f t="shared" si="15"/>
        <v>93.596059113300484</v>
      </c>
      <c r="AZ13">
        <v>290</v>
      </c>
      <c r="BA13">
        <v>309</v>
      </c>
      <c r="BB13" s="38">
        <f t="shared" si="16"/>
        <v>93.851132686084142</v>
      </c>
      <c r="BC13">
        <v>62</v>
      </c>
      <c r="BD13">
        <v>90</v>
      </c>
      <c r="BE13" s="38">
        <f t="shared" si="17"/>
        <v>68.888888888888886</v>
      </c>
      <c r="BF13" s="42">
        <f t="shared" si="18"/>
        <v>88.756654497531628</v>
      </c>
      <c r="BG13">
        <v>285</v>
      </c>
      <c r="BH13">
        <v>309</v>
      </c>
      <c r="BI13" s="43">
        <f t="shared" si="19"/>
        <v>92.233009708737868</v>
      </c>
      <c r="BJ13">
        <v>289</v>
      </c>
      <c r="BK13">
        <v>309</v>
      </c>
      <c r="BL13" s="43">
        <f t="shared" si="20"/>
        <v>93.527508090614887</v>
      </c>
      <c r="BM13">
        <v>289</v>
      </c>
      <c r="BN13">
        <v>309</v>
      </c>
      <c r="BO13" s="43">
        <f t="shared" si="21"/>
        <v>93.527508090614887</v>
      </c>
      <c r="BP13" s="44">
        <f t="shared" si="22"/>
        <v>93.139158576051784</v>
      </c>
      <c r="BQ13" s="45">
        <f t="shared" si="23"/>
        <v>88.298759677002764</v>
      </c>
    </row>
    <row r="14" spans="1:70" ht="26.25" thickBot="1" x14ac:dyDescent="0.3">
      <c r="A14" s="49" t="s">
        <v>39</v>
      </c>
      <c r="B14">
        <v>128</v>
      </c>
      <c r="C14">
        <v>60</v>
      </c>
      <c r="D14">
        <v>60</v>
      </c>
      <c r="E14" s="23">
        <v>1</v>
      </c>
      <c r="F14">
        <v>32</v>
      </c>
      <c r="G14">
        <v>33</v>
      </c>
      <c r="H14" s="47">
        <f t="shared" si="0"/>
        <v>0.98181818181818181</v>
      </c>
      <c r="I14" s="48">
        <f t="shared" si="1"/>
        <v>99.090909090909093</v>
      </c>
      <c r="J14">
        <v>4</v>
      </c>
      <c r="K14">
        <v>4</v>
      </c>
      <c r="L14" s="25">
        <v>100</v>
      </c>
      <c r="M14">
        <v>58</v>
      </c>
      <c r="N14">
        <v>59</v>
      </c>
      <c r="O14" s="35">
        <f t="shared" si="2"/>
        <v>0.98305084745762716</v>
      </c>
      <c r="P14" s="60">
        <v>40</v>
      </c>
      <c r="Q14" s="60">
        <v>41</v>
      </c>
      <c r="R14" s="35">
        <f t="shared" si="3"/>
        <v>0.97560975609756095</v>
      </c>
      <c r="S14" s="36">
        <f t="shared" si="4"/>
        <v>97.933030177759406</v>
      </c>
      <c r="T14" s="37">
        <f t="shared" si="5"/>
        <v>98.900484798376482</v>
      </c>
      <c r="U14">
        <v>4</v>
      </c>
      <c r="V14">
        <v>5</v>
      </c>
      <c r="W14" s="27">
        <v>80</v>
      </c>
      <c r="X14" s="67">
        <v>1</v>
      </c>
      <c r="Y14" s="70">
        <v>0</v>
      </c>
      <c r="Z14" s="70">
        <v>2</v>
      </c>
      <c r="AA14" s="70">
        <v>0</v>
      </c>
      <c r="AB14" s="70">
        <v>6</v>
      </c>
      <c r="AC14" s="69">
        <v>21</v>
      </c>
      <c r="AD14" s="55">
        <f t="shared" si="6"/>
        <v>83.333333333333329</v>
      </c>
      <c r="AE14">
        <v>66</v>
      </c>
      <c r="AF14">
        <v>70</v>
      </c>
      <c r="AG14" s="54">
        <f t="shared" si="7"/>
        <v>94.285714285714278</v>
      </c>
      <c r="AH14" s="38">
        <f t="shared" si="8"/>
        <v>88.809523809523796</v>
      </c>
      <c r="AI14">
        <v>115</v>
      </c>
      <c r="AJ14">
        <v>128</v>
      </c>
      <c r="AK14" s="38">
        <f t="shared" si="9"/>
        <v>89.84375</v>
      </c>
      <c r="AL14" s="39">
        <f t="shared" si="10"/>
        <v>86.476934523809518</v>
      </c>
      <c r="AM14">
        <v>4</v>
      </c>
      <c r="AN14">
        <v>5</v>
      </c>
      <c r="AO14" s="29">
        <f t="shared" si="11"/>
        <v>80</v>
      </c>
      <c r="AP14">
        <v>3</v>
      </c>
      <c r="AQ14">
        <v>5</v>
      </c>
      <c r="AR14" s="29">
        <f t="shared" si="12"/>
        <v>60</v>
      </c>
      <c r="AS14">
        <v>32</v>
      </c>
      <c r="AT14">
        <v>35</v>
      </c>
      <c r="AU14" s="40">
        <f t="shared" si="13"/>
        <v>91.428571428571431</v>
      </c>
      <c r="AV14" s="41">
        <f t="shared" si="14"/>
        <v>75.428571428571431</v>
      </c>
      <c r="AW14">
        <v>67</v>
      </c>
      <c r="AX14">
        <v>70</v>
      </c>
      <c r="AY14" s="38">
        <f t="shared" si="15"/>
        <v>95.714285714285722</v>
      </c>
      <c r="AZ14">
        <v>126</v>
      </c>
      <c r="BA14">
        <v>128</v>
      </c>
      <c r="BB14" s="38">
        <f t="shared" si="16"/>
        <v>98.4375</v>
      </c>
      <c r="BC14">
        <v>31</v>
      </c>
      <c r="BD14">
        <v>33</v>
      </c>
      <c r="BE14" s="38">
        <f t="shared" si="17"/>
        <v>93.939393939393938</v>
      </c>
      <c r="BF14" s="42">
        <f t="shared" si="18"/>
        <v>96.448593073593088</v>
      </c>
      <c r="BG14">
        <v>119</v>
      </c>
      <c r="BH14">
        <v>128</v>
      </c>
      <c r="BI14" s="43">
        <f t="shared" si="19"/>
        <v>92.96875</v>
      </c>
      <c r="BJ14">
        <v>105</v>
      </c>
      <c r="BK14">
        <v>128</v>
      </c>
      <c r="BL14" s="43">
        <f t="shared" si="20"/>
        <v>82.03125</v>
      </c>
      <c r="BM14">
        <v>122</v>
      </c>
      <c r="BN14">
        <v>128</v>
      </c>
      <c r="BO14" s="43">
        <f t="shared" si="21"/>
        <v>95.3125</v>
      </c>
      <c r="BP14" s="44">
        <f t="shared" si="22"/>
        <v>91.953125</v>
      </c>
      <c r="BQ14" s="45">
        <f t="shared" si="23"/>
        <v>89.841541764870101</v>
      </c>
    </row>
    <row r="15" spans="1:70" ht="26.25" thickBot="1" x14ac:dyDescent="0.3">
      <c r="A15" s="49" t="s">
        <v>40</v>
      </c>
      <c r="B15">
        <v>243</v>
      </c>
      <c r="C15">
        <v>60</v>
      </c>
      <c r="D15">
        <v>60</v>
      </c>
      <c r="E15" s="23">
        <v>1</v>
      </c>
      <c r="F15">
        <v>30</v>
      </c>
      <c r="G15">
        <v>33</v>
      </c>
      <c r="H15" s="47">
        <f t="shared" si="0"/>
        <v>0.94545454545454544</v>
      </c>
      <c r="I15" s="48">
        <f t="shared" si="1"/>
        <v>97.272727272727266</v>
      </c>
      <c r="J15">
        <v>4</v>
      </c>
      <c r="K15">
        <v>4</v>
      </c>
      <c r="L15" s="25">
        <v>100</v>
      </c>
      <c r="M15">
        <v>78</v>
      </c>
      <c r="N15">
        <v>82</v>
      </c>
      <c r="O15" s="35">
        <f t="shared" si="2"/>
        <v>0.95121951219512191</v>
      </c>
      <c r="P15" s="60">
        <v>82</v>
      </c>
      <c r="Q15" s="60">
        <v>86</v>
      </c>
      <c r="R15" s="35">
        <f t="shared" si="3"/>
        <v>0.95348837209302328</v>
      </c>
      <c r="S15" s="36">
        <f t="shared" si="4"/>
        <v>95.235394214407251</v>
      </c>
      <c r="T15" s="37">
        <f t="shared" si="5"/>
        <v>97.275975867581082</v>
      </c>
      <c r="U15">
        <v>4</v>
      </c>
      <c r="V15">
        <v>5</v>
      </c>
      <c r="W15" s="27">
        <v>80</v>
      </c>
      <c r="X15" s="67">
        <v>1</v>
      </c>
      <c r="Y15" s="70">
        <v>0</v>
      </c>
      <c r="Z15" s="70">
        <v>2</v>
      </c>
      <c r="AA15" s="70">
        <v>0</v>
      </c>
      <c r="AB15" s="70">
        <v>5</v>
      </c>
      <c r="AC15" s="69">
        <v>26</v>
      </c>
      <c r="AD15" s="55">
        <f t="shared" si="6"/>
        <v>86.470588235294116</v>
      </c>
      <c r="AE15">
        <v>93</v>
      </c>
      <c r="AF15">
        <v>98</v>
      </c>
      <c r="AG15" s="54">
        <f t="shared" si="7"/>
        <v>94.897959183673478</v>
      </c>
      <c r="AH15" s="38">
        <f t="shared" si="8"/>
        <v>90.68427370948379</v>
      </c>
      <c r="AI15">
        <v>224</v>
      </c>
      <c r="AJ15">
        <v>243</v>
      </c>
      <c r="AK15" s="38">
        <f t="shared" si="9"/>
        <v>92.181069958847743</v>
      </c>
      <c r="AL15" s="39">
        <f t="shared" si="10"/>
        <v>87.92803047144784</v>
      </c>
      <c r="AM15">
        <v>4</v>
      </c>
      <c r="AN15">
        <v>5</v>
      </c>
      <c r="AO15" s="29">
        <f t="shared" si="11"/>
        <v>80</v>
      </c>
      <c r="AP15">
        <v>3</v>
      </c>
      <c r="AQ15">
        <v>5</v>
      </c>
      <c r="AR15" s="29">
        <f t="shared" si="12"/>
        <v>60</v>
      </c>
      <c r="AS15">
        <v>30</v>
      </c>
      <c r="AT15">
        <v>35</v>
      </c>
      <c r="AU15" s="40">
        <f t="shared" si="13"/>
        <v>85.714285714285708</v>
      </c>
      <c r="AV15" s="41">
        <f t="shared" si="14"/>
        <v>73.714285714285708</v>
      </c>
      <c r="AW15">
        <v>94</v>
      </c>
      <c r="AX15">
        <v>98</v>
      </c>
      <c r="AY15" s="38">
        <f t="shared" si="15"/>
        <v>95.918367346938766</v>
      </c>
      <c r="AZ15">
        <v>237</v>
      </c>
      <c r="BA15">
        <v>243</v>
      </c>
      <c r="BB15" s="38">
        <f t="shared" si="16"/>
        <v>97.53086419753086</v>
      </c>
      <c r="BC15">
        <v>50</v>
      </c>
      <c r="BD15">
        <v>51</v>
      </c>
      <c r="BE15" s="38">
        <f t="shared" si="17"/>
        <v>98.039215686274503</v>
      </c>
      <c r="BF15" s="42">
        <f t="shared" si="18"/>
        <v>96.987535755042757</v>
      </c>
      <c r="BG15">
        <v>232</v>
      </c>
      <c r="BH15">
        <v>243</v>
      </c>
      <c r="BI15" s="43">
        <f t="shared" si="19"/>
        <v>95.473251028806587</v>
      </c>
      <c r="BJ15">
        <v>230</v>
      </c>
      <c r="BK15">
        <v>243</v>
      </c>
      <c r="BL15" s="43">
        <f t="shared" si="20"/>
        <v>94.650205761316869</v>
      </c>
      <c r="BM15">
        <v>234</v>
      </c>
      <c r="BN15">
        <v>243</v>
      </c>
      <c r="BO15" s="43">
        <f t="shared" si="21"/>
        <v>96.296296296296291</v>
      </c>
      <c r="BP15" s="44">
        <f t="shared" si="22"/>
        <v>95.720164609053484</v>
      </c>
      <c r="BQ15" s="45">
        <f t="shared" si="23"/>
        <v>90.325198483482183</v>
      </c>
    </row>
    <row r="16" spans="1:70" ht="26.25" thickBot="1" x14ac:dyDescent="0.3">
      <c r="A16" s="49" t="s">
        <v>41</v>
      </c>
      <c r="B16">
        <v>237</v>
      </c>
      <c r="C16">
        <v>60</v>
      </c>
      <c r="D16">
        <v>60</v>
      </c>
      <c r="E16" s="23">
        <v>1</v>
      </c>
      <c r="F16">
        <v>32</v>
      </c>
      <c r="G16">
        <v>33</v>
      </c>
      <c r="H16" s="47">
        <f t="shared" si="0"/>
        <v>0.98181818181818181</v>
      </c>
      <c r="I16" s="48">
        <f t="shared" si="1"/>
        <v>99.090909090909093</v>
      </c>
      <c r="J16">
        <v>4</v>
      </c>
      <c r="K16">
        <v>4</v>
      </c>
      <c r="L16" s="25">
        <v>100</v>
      </c>
      <c r="M16">
        <v>77</v>
      </c>
      <c r="N16">
        <v>88</v>
      </c>
      <c r="O16" s="35">
        <f t="shared" si="2"/>
        <v>0.875</v>
      </c>
      <c r="P16" s="60">
        <v>63</v>
      </c>
      <c r="Q16" s="60">
        <v>70</v>
      </c>
      <c r="R16" s="35">
        <f t="shared" si="3"/>
        <v>0.9</v>
      </c>
      <c r="S16" s="36">
        <f t="shared" si="4"/>
        <v>88.75</v>
      </c>
      <c r="T16" s="37">
        <f t="shared" si="5"/>
        <v>95.22727272727272</v>
      </c>
      <c r="U16">
        <v>5</v>
      </c>
      <c r="V16">
        <v>5</v>
      </c>
      <c r="W16" s="27">
        <v>100</v>
      </c>
      <c r="X16" s="67">
        <v>1</v>
      </c>
      <c r="Y16" s="70">
        <v>0</v>
      </c>
      <c r="Z16" s="70">
        <v>2</v>
      </c>
      <c r="AA16" s="70">
        <v>0</v>
      </c>
      <c r="AB16" s="70">
        <v>6</v>
      </c>
      <c r="AC16" s="69">
        <v>26</v>
      </c>
      <c r="AD16" s="55">
        <f t="shared" si="6"/>
        <v>85.714285714285708</v>
      </c>
      <c r="AE16">
        <v>91</v>
      </c>
      <c r="AF16">
        <v>98</v>
      </c>
      <c r="AG16" s="54">
        <f t="shared" si="7"/>
        <v>92.857142857142861</v>
      </c>
      <c r="AH16" s="38">
        <f t="shared" si="8"/>
        <v>89.285714285714278</v>
      </c>
      <c r="AI16">
        <v>210</v>
      </c>
      <c r="AJ16">
        <v>237</v>
      </c>
      <c r="AK16" s="38">
        <f t="shared" si="9"/>
        <v>88.60759493670885</v>
      </c>
      <c r="AL16" s="39">
        <f t="shared" si="10"/>
        <v>92.296564195298373</v>
      </c>
      <c r="AM16">
        <v>4</v>
      </c>
      <c r="AN16">
        <v>5</v>
      </c>
      <c r="AO16" s="29">
        <f t="shared" si="11"/>
        <v>80</v>
      </c>
      <c r="AP16">
        <v>3</v>
      </c>
      <c r="AQ16">
        <v>5</v>
      </c>
      <c r="AR16" s="29">
        <f t="shared" si="12"/>
        <v>60</v>
      </c>
      <c r="AS16">
        <v>46</v>
      </c>
      <c r="AT16">
        <v>52</v>
      </c>
      <c r="AU16" s="40">
        <f t="shared" si="13"/>
        <v>88.461538461538453</v>
      </c>
      <c r="AV16" s="41">
        <f t="shared" si="14"/>
        <v>74.538461538461533</v>
      </c>
      <c r="AW16">
        <v>92</v>
      </c>
      <c r="AX16">
        <v>98</v>
      </c>
      <c r="AY16" s="38">
        <f t="shared" si="15"/>
        <v>93.877551020408163</v>
      </c>
      <c r="AZ16">
        <v>223</v>
      </c>
      <c r="BA16">
        <v>237</v>
      </c>
      <c r="BB16" s="38">
        <f t="shared" si="16"/>
        <v>94.092827004219416</v>
      </c>
      <c r="BC16">
        <v>35</v>
      </c>
      <c r="BD16">
        <v>36</v>
      </c>
      <c r="BE16" s="38">
        <f t="shared" si="17"/>
        <v>97.222222222222214</v>
      </c>
      <c r="BF16" s="42">
        <f t="shared" si="18"/>
        <v>94.632595654295486</v>
      </c>
      <c r="BG16">
        <v>210</v>
      </c>
      <c r="BH16">
        <v>237</v>
      </c>
      <c r="BI16" s="43">
        <f t="shared" si="19"/>
        <v>88.60759493670885</v>
      </c>
      <c r="BJ16">
        <v>207</v>
      </c>
      <c r="BK16">
        <v>237</v>
      </c>
      <c r="BL16" s="43">
        <f t="shared" si="20"/>
        <v>87.341772151898738</v>
      </c>
      <c r="BM16">
        <v>221</v>
      </c>
      <c r="BN16">
        <v>237</v>
      </c>
      <c r="BO16" s="43">
        <f t="shared" si="21"/>
        <v>93.248945147679336</v>
      </c>
      <c r="BP16" s="44">
        <f t="shared" si="22"/>
        <v>90.675105485232066</v>
      </c>
      <c r="BQ16" s="45">
        <f t="shared" si="23"/>
        <v>89.473999920112036</v>
      </c>
    </row>
    <row r="17" spans="1:69" ht="26.25" thickBot="1" x14ac:dyDescent="0.3">
      <c r="A17" s="49" t="s">
        <v>42</v>
      </c>
      <c r="B17">
        <v>186</v>
      </c>
      <c r="C17">
        <v>60</v>
      </c>
      <c r="D17">
        <v>60</v>
      </c>
      <c r="E17" s="23">
        <v>1</v>
      </c>
      <c r="F17">
        <v>32</v>
      </c>
      <c r="G17">
        <v>33</v>
      </c>
      <c r="H17" s="47">
        <f t="shared" si="0"/>
        <v>0.98181818181818181</v>
      </c>
      <c r="I17" s="48">
        <f t="shared" si="1"/>
        <v>99.090909090909093</v>
      </c>
      <c r="J17">
        <v>4</v>
      </c>
      <c r="K17">
        <v>4</v>
      </c>
      <c r="L17" s="25">
        <v>100</v>
      </c>
      <c r="M17">
        <v>57</v>
      </c>
      <c r="N17">
        <v>64</v>
      </c>
      <c r="O17" s="35">
        <f t="shared" si="2"/>
        <v>0.890625</v>
      </c>
      <c r="P17" s="60">
        <v>65</v>
      </c>
      <c r="Q17" s="60">
        <v>72</v>
      </c>
      <c r="R17" s="35">
        <f t="shared" si="3"/>
        <v>0.90277777777777779</v>
      </c>
      <c r="S17" s="36">
        <f t="shared" si="4"/>
        <v>89.670138888888886</v>
      </c>
      <c r="T17" s="37">
        <f t="shared" si="5"/>
        <v>95.595328282828291</v>
      </c>
      <c r="U17">
        <v>4</v>
      </c>
      <c r="V17">
        <v>5</v>
      </c>
      <c r="W17" s="27">
        <v>80</v>
      </c>
      <c r="X17" s="67">
        <v>4</v>
      </c>
      <c r="Y17" s="70">
        <v>0</v>
      </c>
      <c r="Z17" s="70">
        <v>0</v>
      </c>
      <c r="AA17" s="70">
        <v>0</v>
      </c>
      <c r="AB17" s="70">
        <v>7</v>
      </c>
      <c r="AC17" s="69">
        <v>30</v>
      </c>
      <c r="AD17" s="55">
        <f t="shared" si="6"/>
        <v>83.41463414634147</v>
      </c>
      <c r="AE17">
        <v>84</v>
      </c>
      <c r="AF17">
        <v>91</v>
      </c>
      <c r="AG17" s="54">
        <f t="shared" si="7"/>
        <v>92.307692307692307</v>
      </c>
      <c r="AH17" s="38">
        <f t="shared" si="8"/>
        <v>87.861163227016888</v>
      </c>
      <c r="AI17">
        <v>163</v>
      </c>
      <c r="AJ17">
        <v>186</v>
      </c>
      <c r="AK17" s="38">
        <f t="shared" si="9"/>
        <v>87.634408602150543</v>
      </c>
      <c r="AL17" s="39">
        <f t="shared" si="10"/>
        <v>85.434787871451917</v>
      </c>
      <c r="AM17">
        <v>4</v>
      </c>
      <c r="AN17">
        <v>5</v>
      </c>
      <c r="AO17" s="29">
        <f t="shared" si="11"/>
        <v>80</v>
      </c>
      <c r="AP17">
        <v>3</v>
      </c>
      <c r="AQ17">
        <v>5</v>
      </c>
      <c r="AR17" s="29">
        <f t="shared" si="12"/>
        <v>60</v>
      </c>
      <c r="AS17">
        <v>38</v>
      </c>
      <c r="AT17">
        <v>39</v>
      </c>
      <c r="AU17" s="40">
        <f t="shared" si="13"/>
        <v>97.435897435897431</v>
      </c>
      <c r="AV17" s="41">
        <f t="shared" si="14"/>
        <v>77.230769230769226</v>
      </c>
      <c r="AW17">
        <v>84</v>
      </c>
      <c r="AX17">
        <v>91</v>
      </c>
      <c r="AY17" s="38">
        <f t="shared" si="15"/>
        <v>92.307692307692307</v>
      </c>
      <c r="AZ17">
        <v>176</v>
      </c>
      <c r="BA17">
        <v>186</v>
      </c>
      <c r="BB17" s="38">
        <f t="shared" si="16"/>
        <v>94.623655913978496</v>
      </c>
      <c r="BC17">
        <v>39</v>
      </c>
      <c r="BD17">
        <v>44</v>
      </c>
      <c r="BE17" s="38">
        <f t="shared" si="17"/>
        <v>88.63636363636364</v>
      </c>
      <c r="BF17" s="42">
        <f t="shared" si="18"/>
        <v>92.49981201594106</v>
      </c>
      <c r="BG17">
        <v>171</v>
      </c>
      <c r="BH17">
        <v>186</v>
      </c>
      <c r="BI17" s="43">
        <f t="shared" si="19"/>
        <v>91.935483870967744</v>
      </c>
      <c r="BJ17">
        <v>176</v>
      </c>
      <c r="BK17">
        <v>186</v>
      </c>
      <c r="BL17" s="43">
        <f t="shared" si="20"/>
        <v>94.623655913978496</v>
      </c>
      <c r="BM17">
        <v>176</v>
      </c>
      <c r="BN17">
        <v>186</v>
      </c>
      <c r="BO17" s="43">
        <f t="shared" si="21"/>
        <v>94.623655913978496</v>
      </c>
      <c r="BP17" s="44">
        <f t="shared" si="22"/>
        <v>93.817204301075265</v>
      </c>
      <c r="BQ17" s="45">
        <f t="shared" si="23"/>
        <v>88.915580340413158</v>
      </c>
    </row>
    <row r="18" spans="1:69" ht="26.25" thickBot="1" x14ac:dyDescent="0.3">
      <c r="A18" s="49" t="s">
        <v>43</v>
      </c>
      <c r="B18">
        <v>306</v>
      </c>
      <c r="C18">
        <v>60</v>
      </c>
      <c r="D18">
        <v>60</v>
      </c>
      <c r="E18" s="23">
        <v>1</v>
      </c>
      <c r="F18">
        <v>31</v>
      </c>
      <c r="G18">
        <v>33</v>
      </c>
      <c r="H18" s="47">
        <f t="shared" si="0"/>
        <v>0.96363636363636362</v>
      </c>
      <c r="I18" s="48">
        <f t="shared" si="1"/>
        <v>98.181818181818187</v>
      </c>
      <c r="J18">
        <v>3</v>
      </c>
      <c r="K18">
        <v>4</v>
      </c>
      <c r="L18" s="25">
        <f t="shared" ref="L18" si="26">J18*30</f>
        <v>90</v>
      </c>
      <c r="M18">
        <v>110</v>
      </c>
      <c r="N18">
        <v>111</v>
      </c>
      <c r="O18" s="35">
        <f t="shared" si="2"/>
        <v>0.99099099099099097</v>
      </c>
      <c r="P18" s="60">
        <v>77</v>
      </c>
      <c r="Q18" s="60">
        <v>79</v>
      </c>
      <c r="R18" s="35">
        <f t="shared" si="3"/>
        <v>0.97468354430379744</v>
      </c>
      <c r="S18" s="36">
        <f t="shared" si="4"/>
        <v>98.283726764739427</v>
      </c>
      <c r="T18" s="37">
        <f t="shared" si="5"/>
        <v>95.768036160441227</v>
      </c>
      <c r="U18">
        <v>7</v>
      </c>
      <c r="V18">
        <v>5</v>
      </c>
      <c r="W18" s="27">
        <v>100</v>
      </c>
      <c r="X18" s="67">
        <v>1</v>
      </c>
      <c r="Y18" s="70">
        <v>0</v>
      </c>
      <c r="Z18" s="70">
        <v>1</v>
      </c>
      <c r="AA18" s="70">
        <v>0</v>
      </c>
      <c r="AB18" s="70">
        <v>9</v>
      </c>
      <c r="AC18" s="69">
        <v>22</v>
      </c>
      <c r="AD18" s="55">
        <f t="shared" si="6"/>
        <v>83.63636363636364</v>
      </c>
      <c r="AE18">
        <v>145</v>
      </c>
      <c r="AF18">
        <v>145</v>
      </c>
      <c r="AG18" s="54">
        <f t="shared" si="7"/>
        <v>100</v>
      </c>
      <c r="AH18" s="38">
        <f t="shared" si="8"/>
        <v>91.818181818181813</v>
      </c>
      <c r="AI18">
        <v>287</v>
      </c>
      <c r="AJ18">
        <v>306</v>
      </c>
      <c r="AK18" s="38">
        <f t="shared" si="9"/>
        <v>93.790849673202615</v>
      </c>
      <c r="AL18" s="39">
        <f t="shared" si="10"/>
        <v>94.864527629233507</v>
      </c>
      <c r="AM18">
        <v>5</v>
      </c>
      <c r="AN18">
        <v>5</v>
      </c>
      <c r="AO18" s="29">
        <f t="shared" si="11"/>
        <v>100</v>
      </c>
      <c r="AP18">
        <v>4</v>
      </c>
      <c r="AQ18">
        <v>5</v>
      </c>
      <c r="AR18" s="29">
        <f t="shared" si="12"/>
        <v>80</v>
      </c>
      <c r="AS18">
        <v>58</v>
      </c>
      <c r="AT18">
        <v>62</v>
      </c>
      <c r="AU18" s="40">
        <f t="shared" si="13"/>
        <v>93.548387096774192</v>
      </c>
      <c r="AV18" s="41">
        <f t="shared" si="14"/>
        <v>90.064516129032256</v>
      </c>
      <c r="AW18">
        <v>142</v>
      </c>
      <c r="AX18">
        <v>145</v>
      </c>
      <c r="AY18" s="38">
        <f t="shared" si="15"/>
        <v>97.931034482758619</v>
      </c>
      <c r="AZ18">
        <v>303</v>
      </c>
      <c r="BA18">
        <v>306</v>
      </c>
      <c r="BB18" s="38">
        <f t="shared" si="16"/>
        <v>99.019607843137265</v>
      </c>
      <c r="BC18">
        <v>70</v>
      </c>
      <c r="BD18">
        <v>71</v>
      </c>
      <c r="BE18" s="38">
        <f t="shared" si="17"/>
        <v>98.591549295774655</v>
      </c>
      <c r="BF18" s="42">
        <f t="shared" si="18"/>
        <v>98.498566789513291</v>
      </c>
      <c r="BG18">
        <v>300</v>
      </c>
      <c r="BH18">
        <v>306</v>
      </c>
      <c r="BI18" s="43">
        <f t="shared" si="19"/>
        <v>98.039215686274503</v>
      </c>
      <c r="BJ18">
        <v>295</v>
      </c>
      <c r="BK18">
        <v>306</v>
      </c>
      <c r="BL18" s="43">
        <f t="shared" si="20"/>
        <v>96.40522875816994</v>
      </c>
      <c r="BM18">
        <v>304</v>
      </c>
      <c r="BN18">
        <v>306</v>
      </c>
      <c r="BO18" s="43">
        <f t="shared" si="21"/>
        <v>99.346405228758172</v>
      </c>
      <c r="BP18" s="44">
        <f t="shared" si="22"/>
        <v>98.366013071895424</v>
      </c>
      <c r="BQ18" s="45">
        <f t="shared" si="23"/>
        <v>95.512331956023147</v>
      </c>
    </row>
    <row r="19" spans="1:69" ht="26.25" thickBot="1" x14ac:dyDescent="0.3">
      <c r="A19" s="49" t="s">
        <v>44</v>
      </c>
      <c r="B19">
        <v>239</v>
      </c>
      <c r="C19">
        <v>60</v>
      </c>
      <c r="D19">
        <v>60</v>
      </c>
      <c r="E19" s="23">
        <v>1</v>
      </c>
      <c r="F19">
        <v>32</v>
      </c>
      <c r="G19">
        <v>33</v>
      </c>
      <c r="H19" s="47">
        <f t="shared" si="0"/>
        <v>0.98181818181818181</v>
      </c>
      <c r="I19" s="48">
        <f t="shared" si="1"/>
        <v>99.090909090909093</v>
      </c>
      <c r="J19">
        <v>4</v>
      </c>
      <c r="K19">
        <v>4</v>
      </c>
      <c r="L19" s="25">
        <v>100</v>
      </c>
      <c r="M19">
        <v>99</v>
      </c>
      <c r="N19">
        <v>100</v>
      </c>
      <c r="O19" s="35">
        <f t="shared" si="2"/>
        <v>0.99</v>
      </c>
      <c r="P19" s="60">
        <v>73</v>
      </c>
      <c r="Q19" s="60">
        <v>75</v>
      </c>
      <c r="R19" s="35">
        <f t="shared" si="3"/>
        <v>0.97333333333333338</v>
      </c>
      <c r="S19" s="36">
        <f t="shared" si="4"/>
        <v>98.166666666666671</v>
      </c>
      <c r="T19" s="37">
        <f t="shared" si="5"/>
        <v>98.993939393939399</v>
      </c>
      <c r="U19">
        <v>4</v>
      </c>
      <c r="V19">
        <v>5</v>
      </c>
      <c r="W19" s="27">
        <v>80</v>
      </c>
      <c r="X19" s="67">
        <v>1</v>
      </c>
      <c r="Y19" s="70">
        <v>0</v>
      </c>
      <c r="Z19" s="70">
        <v>2</v>
      </c>
      <c r="AA19" s="70">
        <v>0</v>
      </c>
      <c r="AB19" s="70">
        <v>8</v>
      </c>
      <c r="AC19" s="69">
        <v>17</v>
      </c>
      <c r="AD19" s="55">
        <f t="shared" si="6"/>
        <v>79.285714285714292</v>
      </c>
      <c r="AE19">
        <v>108</v>
      </c>
      <c r="AF19">
        <v>111</v>
      </c>
      <c r="AG19" s="54">
        <f t="shared" si="7"/>
        <v>97.297297297297305</v>
      </c>
      <c r="AH19" s="38">
        <f t="shared" si="8"/>
        <v>88.291505791505799</v>
      </c>
      <c r="AI19">
        <v>203</v>
      </c>
      <c r="AJ19">
        <v>239</v>
      </c>
      <c r="AK19" s="38">
        <f t="shared" si="9"/>
        <v>84.937238493723854</v>
      </c>
      <c r="AL19" s="39">
        <f t="shared" si="10"/>
        <v>84.797773864719474</v>
      </c>
      <c r="AM19">
        <v>5</v>
      </c>
      <c r="AN19">
        <v>5</v>
      </c>
      <c r="AO19" s="29">
        <f t="shared" si="11"/>
        <v>100</v>
      </c>
      <c r="AP19">
        <v>3</v>
      </c>
      <c r="AQ19">
        <v>5</v>
      </c>
      <c r="AR19" s="29">
        <f t="shared" si="12"/>
        <v>60</v>
      </c>
      <c r="AS19">
        <v>52</v>
      </c>
      <c r="AT19">
        <v>57</v>
      </c>
      <c r="AU19" s="40">
        <f t="shared" si="13"/>
        <v>91.228070175438589</v>
      </c>
      <c r="AV19" s="41">
        <f t="shared" si="14"/>
        <v>81.368421052631575</v>
      </c>
      <c r="AW19">
        <v>104</v>
      </c>
      <c r="AX19">
        <v>111</v>
      </c>
      <c r="AY19" s="38">
        <f t="shared" si="15"/>
        <v>93.693693693693689</v>
      </c>
      <c r="AZ19">
        <v>236</v>
      </c>
      <c r="BA19">
        <v>239</v>
      </c>
      <c r="BB19" s="38">
        <f t="shared" si="16"/>
        <v>98.744769874476987</v>
      </c>
      <c r="BC19">
        <v>35</v>
      </c>
      <c r="BD19">
        <v>35</v>
      </c>
      <c r="BE19" s="38">
        <f t="shared" si="17"/>
        <v>100</v>
      </c>
      <c r="BF19" s="42">
        <f t="shared" si="18"/>
        <v>96.975385427268279</v>
      </c>
      <c r="BG19">
        <v>228</v>
      </c>
      <c r="BH19">
        <v>239</v>
      </c>
      <c r="BI19" s="43">
        <f t="shared" si="19"/>
        <v>95.39748953974896</v>
      </c>
      <c r="BJ19">
        <v>225</v>
      </c>
      <c r="BK19">
        <v>239</v>
      </c>
      <c r="BL19" s="43">
        <f t="shared" si="20"/>
        <v>94.142259414225933</v>
      </c>
      <c r="BM19">
        <v>230</v>
      </c>
      <c r="BN19">
        <v>239</v>
      </c>
      <c r="BO19" s="43">
        <f t="shared" si="21"/>
        <v>96.23430962343096</v>
      </c>
      <c r="BP19" s="44">
        <f t="shared" si="22"/>
        <v>95.56485355648536</v>
      </c>
      <c r="BQ19" s="45">
        <f t="shared" si="23"/>
        <v>91.540074659008809</v>
      </c>
    </row>
    <row r="20" spans="1:69" ht="26.25" thickBot="1" x14ac:dyDescent="0.3">
      <c r="A20" s="49" t="s">
        <v>45</v>
      </c>
      <c r="B20">
        <v>358</v>
      </c>
      <c r="C20">
        <v>60</v>
      </c>
      <c r="D20">
        <v>60</v>
      </c>
      <c r="E20" s="23">
        <v>1</v>
      </c>
      <c r="F20">
        <v>29</v>
      </c>
      <c r="G20">
        <v>33</v>
      </c>
      <c r="H20" s="47">
        <f t="shared" si="0"/>
        <v>0.92727272727272725</v>
      </c>
      <c r="I20" s="48">
        <f t="shared" si="1"/>
        <v>96.36363636363636</v>
      </c>
      <c r="J20">
        <v>3</v>
      </c>
      <c r="K20">
        <v>4</v>
      </c>
      <c r="L20" s="25">
        <f t="shared" ref="L20" si="27">J20*30</f>
        <v>90</v>
      </c>
      <c r="M20">
        <v>173</v>
      </c>
      <c r="N20">
        <v>179</v>
      </c>
      <c r="O20" s="35">
        <f t="shared" si="2"/>
        <v>0.96648044692737434</v>
      </c>
      <c r="P20" s="60">
        <v>100</v>
      </c>
      <c r="Q20" s="60">
        <v>106</v>
      </c>
      <c r="R20" s="35">
        <f t="shared" si="3"/>
        <v>0.94339622641509435</v>
      </c>
      <c r="S20" s="36">
        <f t="shared" si="4"/>
        <v>95.493833667123425</v>
      </c>
      <c r="T20" s="37">
        <f t="shared" si="5"/>
        <v>94.106624375940271</v>
      </c>
      <c r="U20">
        <v>4</v>
      </c>
      <c r="V20">
        <v>5</v>
      </c>
      <c r="W20" s="27">
        <v>80</v>
      </c>
      <c r="X20" s="67">
        <v>1</v>
      </c>
      <c r="Y20" s="70">
        <v>0</v>
      </c>
      <c r="Z20" s="70">
        <v>0</v>
      </c>
      <c r="AA20" s="70">
        <v>0</v>
      </c>
      <c r="AB20" s="70">
        <v>6</v>
      </c>
      <c r="AC20" s="69">
        <v>23</v>
      </c>
      <c r="AD20" s="55">
        <f t="shared" si="6"/>
        <v>88.666666666666671</v>
      </c>
      <c r="AE20">
        <v>199</v>
      </c>
      <c r="AF20">
        <v>203</v>
      </c>
      <c r="AG20" s="54">
        <f t="shared" si="7"/>
        <v>98.029556650246306</v>
      </c>
      <c r="AH20" s="38">
        <f t="shared" si="8"/>
        <v>93.348111658456489</v>
      </c>
      <c r="AI20">
        <v>339</v>
      </c>
      <c r="AJ20">
        <v>358</v>
      </c>
      <c r="AK20" s="38">
        <f t="shared" si="9"/>
        <v>94.692737430167597</v>
      </c>
      <c r="AL20" s="39">
        <f t="shared" si="10"/>
        <v>89.747065892432872</v>
      </c>
      <c r="AM20">
        <v>4</v>
      </c>
      <c r="AN20">
        <v>5</v>
      </c>
      <c r="AO20" s="29">
        <f t="shared" si="11"/>
        <v>80</v>
      </c>
      <c r="AP20">
        <v>3</v>
      </c>
      <c r="AQ20">
        <v>5</v>
      </c>
      <c r="AR20" s="29">
        <f t="shared" si="12"/>
        <v>60</v>
      </c>
      <c r="AS20">
        <v>70</v>
      </c>
      <c r="AT20">
        <v>72</v>
      </c>
      <c r="AU20" s="40">
        <f t="shared" si="13"/>
        <v>97.222222222222214</v>
      </c>
      <c r="AV20" s="41">
        <f t="shared" si="14"/>
        <v>77.166666666666657</v>
      </c>
      <c r="AW20">
        <v>199</v>
      </c>
      <c r="AX20">
        <v>203</v>
      </c>
      <c r="AY20" s="38">
        <f t="shared" si="15"/>
        <v>98.029556650246306</v>
      </c>
      <c r="AZ20">
        <v>352</v>
      </c>
      <c r="BA20">
        <v>358</v>
      </c>
      <c r="BB20" s="38">
        <f t="shared" si="16"/>
        <v>98.324022346368707</v>
      </c>
      <c r="BC20">
        <v>75</v>
      </c>
      <c r="BD20">
        <v>77</v>
      </c>
      <c r="BE20" s="38">
        <f t="shared" si="17"/>
        <v>97.402597402597408</v>
      </c>
      <c r="BF20" s="42">
        <f t="shared" si="18"/>
        <v>98.02195107916549</v>
      </c>
      <c r="BG20">
        <v>345</v>
      </c>
      <c r="BH20">
        <v>358</v>
      </c>
      <c r="BI20" s="43">
        <f t="shared" si="19"/>
        <v>96.36871508379889</v>
      </c>
      <c r="BJ20">
        <v>348</v>
      </c>
      <c r="BK20">
        <v>358</v>
      </c>
      <c r="BL20" s="43">
        <f t="shared" si="20"/>
        <v>97.206703910614522</v>
      </c>
      <c r="BM20">
        <v>350</v>
      </c>
      <c r="BN20">
        <v>358</v>
      </c>
      <c r="BO20" s="43">
        <f t="shared" si="21"/>
        <v>97.765363128491629</v>
      </c>
      <c r="BP20" s="44">
        <f t="shared" si="22"/>
        <v>97.234636871508386</v>
      </c>
      <c r="BQ20" s="45">
        <f t="shared" si="23"/>
        <v>91.255388977142729</v>
      </c>
    </row>
    <row r="21" spans="1:69" ht="26.25" thickBot="1" x14ac:dyDescent="0.3">
      <c r="A21" s="49" t="s">
        <v>46</v>
      </c>
      <c r="B21">
        <v>265</v>
      </c>
      <c r="C21">
        <v>60</v>
      </c>
      <c r="D21">
        <v>60</v>
      </c>
      <c r="E21" s="23">
        <v>1</v>
      </c>
      <c r="F21">
        <v>29</v>
      </c>
      <c r="G21">
        <v>33</v>
      </c>
      <c r="H21" s="47">
        <f t="shared" si="0"/>
        <v>0.92727272727272725</v>
      </c>
      <c r="I21" s="48">
        <f t="shared" si="1"/>
        <v>96.36363636363636</v>
      </c>
      <c r="J21">
        <v>4</v>
      </c>
      <c r="K21">
        <v>4</v>
      </c>
      <c r="L21" s="25">
        <v>100</v>
      </c>
      <c r="M21">
        <v>157</v>
      </c>
      <c r="N21">
        <v>162</v>
      </c>
      <c r="O21" s="35">
        <f t="shared" si="2"/>
        <v>0.96913580246913578</v>
      </c>
      <c r="P21" s="60">
        <v>119</v>
      </c>
      <c r="Q21" s="60">
        <v>127</v>
      </c>
      <c r="R21" s="35">
        <f t="shared" si="3"/>
        <v>0.93700787401574803</v>
      </c>
      <c r="S21" s="36">
        <f t="shared" si="4"/>
        <v>95.307183824244191</v>
      </c>
      <c r="T21" s="37">
        <f t="shared" si="5"/>
        <v>97.031964438788577</v>
      </c>
      <c r="U21">
        <v>4</v>
      </c>
      <c r="V21">
        <v>5</v>
      </c>
      <c r="W21" s="27">
        <v>80</v>
      </c>
      <c r="X21" s="67">
        <v>2</v>
      </c>
      <c r="Y21" s="70">
        <v>0</v>
      </c>
      <c r="Z21" s="70">
        <v>1</v>
      </c>
      <c r="AA21" s="70">
        <v>0</v>
      </c>
      <c r="AB21" s="70">
        <v>4</v>
      </c>
      <c r="AC21" s="69">
        <v>30</v>
      </c>
      <c r="AD21" s="55">
        <f t="shared" si="6"/>
        <v>88.108108108108112</v>
      </c>
      <c r="AE21">
        <v>104</v>
      </c>
      <c r="AF21">
        <v>111</v>
      </c>
      <c r="AG21" s="54">
        <f t="shared" si="7"/>
        <v>93.693693693693689</v>
      </c>
      <c r="AH21" s="38">
        <f t="shared" si="8"/>
        <v>90.900900900900893</v>
      </c>
      <c r="AI21">
        <v>244</v>
      </c>
      <c r="AJ21">
        <v>264</v>
      </c>
      <c r="AK21" s="38">
        <f t="shared" si="9"/>
        <v>92.424242424242422</v>
      </c>
      <c r="AL21" s="39">
        <f t="shared" si="10"/>
        <v>88.087633087633094</v>
      </c>
      <c r="AM21">
        <v>5</v>
      </c>
      <c r="AN21">
        <v>5</v>
      </c>
      <c r="AO21" s="29">
        <f t="shared" si="11"/>
        <v>100</v>
      </c>
      <c r="AP21">
        <v>3</v>
      </c>
      <c r="AQ21">
        <v>5</v>
      </c>
      <c r="AR21" s="29">
        <f t="shared" si="12"/>
        <v>60</v>
      </c>
      <c r="AS21">
        <v>30</v>
      </c>
      <c r="AT21">
        <v>35</v>
      </c>
      <c r="AU21" s="40">
        <f t="shared" si="13"/>
        <v>85.714285714285708</v>
      </c>
      <c r="AV21" s="41">
        <f t="shared" si="14"/>
        <v>79.714285714285708</v>
      </c>
      <c r="AW21">
        <v>103</v>
      </c>
      <c r="AX21">
        <v>111</v>
      </c>
      <c r="AY21" s="38">
        <f t="shared" si="15"/>
        <v>92.792792792792795</v>
      </c>
      <c r="AZ21">
        <v>257</v>
      </c>
      <c r="BA21">
        <v>265</v>
      </c>
      <c r="BB21" s="38">
        <f t="shared" si="16"/>
        <v>96.981132075471692</v>
      </c>
      <c r="BC21">
        <v>62</v>
      </c>
      <c r="BD21">
        <v>63</v>
      </c>
      <c r="BE21" s="38">
        <f t="shared" si="17"/>
        <v>98.412698412698404</v>
      </c>
      <c r="BF21" s="42">
        <f t="shared" si="18"/>
        <v>95.592109629845481</v>
      </c>
      <c r="BG21">
        <v>251</v>
      </c>
      <c r="BH21">
        <v>265</v>
      </c>
      <c r="BI21" s="43">
        <f t="shared" si="19"/>
        <v>94.716981132075475</v>
      </c>
      <c r="BJ21">
        <v>241</v>
      </c>
      <c r="BK21">
        <v>265</v>
      </c>
      <c r="BL21" s="43">
        <f t="shared" si="20"/>
        <v>90.943396226415103</v>
      </c>
      <c r="BM21">
        <v>254</v>
      </c>
      <c r="BN21">
        <v>265</v>
      </c>
      <c r="BO21" s="43">
        <f t="shared" si="21"/>
        <v>95.84905660377359</v>
      </c>
      <c r="BP21" s="44">
        <f t="shared" si="22"/>
        <v>94.528301886792462</v>
      </c>
      <c r="BQ21" s="45">
        <f t="shared" si="23"/>
        <v>90.990858951469065</v>
      </c>
    </row>
    <row r="22" spans="1:69" ht="26.25" thickBot="1" x14ac:dyDescent="0.3">
      <c r="A22" s="49" t="s">
        <v>47</v>
      </c>
      <c r="B22">
        <v>325</v>
      </c>
      <c r="C22">
        <v>60</v>
      </c>
      <c r="D22">
        <v>60</v>
      </c>
      <c r="E22" s="23">
        <v>1</v>
      </c>
      <c r="F22">
        <v>30</v>
      </c>
      <c r="G22">
        <v>33</v>
      </c>
      <c r="H22" s="47">
        <f t="shared" si="0"/>
        <v>0.94545454545454544</v>
      </c>
      <c r="I22" s="48">
        <f t="shared" si="1"/>
        <v>97.272727272727266</v>
      </c>
      <c r="J22">
        <v>4</v>
      </c>
      <c r="K22">
        <v>4</v>
      </c>
      <c r="L22" s="25">
        <v>100</v>
      </c>
      <c r="M22">
        <v>104</v>
      </c>
      <c r="N22">
        <v>110</v>
      </c>
      <c r="O22" s="35">
        <f t="shared" si="2"/>
        <v>0.94545454545454544</v>
      </c>
      <c r="P22" s="60">
        <v>90</v>
      </c>
      <c r="Q22" s="60">
        <v>98</v>
      </c>
      <c r="R22" s="35">
        <f t="shared" si="3"/>
        <v>0.91836734693877553</v>
      </c>
      <c r="S22" s="36">
        <f t="shared" si="4"/>
        <v>93.191094619666046</v>
      </c>
      <c r="T22" s="37">
        <f t="shared" si="5"/>
        <v>96.458256029684605</v>
      </c>
      <c r="U22">
        <v>4</v>
      </c>
      <c r="V22">
        <v>5</v>
      </c>
      <c r="W22" s="27">
        <v>80</v>
      </c>
      <c r="X22" s="67">
        <v>3</v>
      </c>
      <c r="Y22" s="70">
        <v>0</v>
      </c>
      <c r="Z22" s="70">
        <v>4</v>
      </c>
      <c r="AA22" s="70">
        <v>0</v>
      </c>
      <c r="AB22" s="70">
        <v>13</v>
      </c>
      <c r="AC22" s="69">
        <v>26</v>
      </c>
      <c r="AD22" s="55">
        <f t="shared" si="6"/>
        <v>75.217391304347828</v>
      </c>
      <c r="AE22">
        <v>192</v>
      </c>
      <c r="AF22">
        <v>232</v>
      </c>
      <c r="AG22" s="54">
        <f t="shared" si="7"/>
        <v>82.758620689655174</v>
      </c>
      <c r="AH22" s="38">
        <f t="shared" si="8"/>
        <v>78.988005997001494</v>
      </c>
      <c r="AI22">
        <v>280</v>
      </c>
      <c r="AJ22">
        <v>325</v>
      </c>
      <c r="AK22" s="38">
        <f t="shared" si="9"/>
        <v>86.15384615384616</v>
      </c>
      <c r="AL22" s="39">
        <f t="shared" si="10"/>
        <v>81.441356244954449</v>
      </c>
      <c r="AM22">
        <v>5</v>
      </c>
      <c r="AN22">
        <v>5</v>
      </c>
      <c r="AO22" s="29">
        <f t="shared" si="11"/>
        <v>100</v>
      </c>
      <c r="AP22">
        <v>3</v>
      </c>
      <c r="AQ22">
        <v>5</v>
      </c>
      <c r="AR22" s="29">
        <f t="shared" si="12"/>
        <v>60</v>
      </c>
      <c r="AS22">
        <v>74</v>
      </c>
      <c r="AT22">
        <v>80</v>
      </c>
      <c r="AU22" s="40">
        <f t="shared" si="13"/>
        <v>92.5</v>
      </c>
      <c r="AV22" s="41">
        <f t="shared" si="14"/>
        <v>81.75</v>
      </c>
      <c r="AW22">
        <v>220</v>
      </c>
      <c r="AX22">
        <v>232</v>
      </c>
      <c r="AY22" s="38">
        <f t="shared" si="15"/>
        <v>94.827586206896555</v>
      </c>
      <c r="AZ22">
        <v>307</v>
      </c>
      <c r="BA22">
        <v>325</v>
      </c>
      <c r="BB22" s="38">
        <f t="shared" si="16"/>
        <v>94.461538461538467</v>
      </c>
      <c r="BC22">
        <v>76</v>
      </c>
      <c r="BD22">
        <v>81</v>
      </c>
      <c r="BE22" s="38">
        <f t="shared" si="17"/>
        <v>93.827160493827151</v>
      </c>
      <c r="BF22" s="42">
        <f t="shared" si="18"/>
        <v>94.481081966139442</v>
      </c>
      <c r="BG22">
        <v>286</v>
      </c>
      <c r="BH22">
        <v>325</v>
      </c>
      <c r="BI22" s="43">
        <f t="shared" si="19"/>
        <v>88</v>
      </c>
      <c r="BJ22">
        <v>261</v>
      </c>
      <c r="BK22">
        <v>325</v>
      </c>
      <c r="BL22" s="43">
        <f t="shared" si="20"/>
        <v>80.307692307692307</v>
      </c>
      <c r="BM22">
        <v>299</v>
      </c>
      <c r="BN22">
        <v>325</v>
      </c>
      <c r="BO22" s="43">
        <f t="shared" si="21"/>
        <v>92</v>
      </c>
      <c r="BP22" s="44">
        <f t="shared" si="22"/>
        <v>88.461538461538453</v>
      </c>
      <c r="BQ22" s="45">
        <f t="shared" si="23"/>
        <v>88.518446540463373</v>
      </c>
    </row>
    <row r="23" spans="1:69" ht="15.75" thickBot="1" x14ac:dyDescent="0.3">
      <c r="A23" s="49" t="s">
        <v>48</v>
      </c>
      <c r="B23">
        <v>226</v>
      </c>
      <c r="C23">
        <v>60</v>
      </c>
      <c r="D23">
        <v>60</v>
      </c>
      <c r="E23" s="23">
        <v>1</v>
      </c>
      <c r="F23">
        <v>29</v>
      </c>
      <c r="G23">
        <v>33</v>
      </c>
      <c r="H23" s="47">
        <f t="shared" si="0"/>
        <v>0.92727272727272725</v>
      </c>
      <c r="I23" s="48">
        <f t="shared" si="1"/>
        <v>96.36363636363636</v>
      </c>
      <c r="J23">
        <v>4</v>
      </c>
      <c r="K23">
        <v>4</v>
      </c>
      <c r="L23" s="25">
        <v>100</v>
      </c>
      <c r="M23">
        <v>103</v>
      </c>
      <c r="N23">
        <v>110</v>
      </c>
      <c r="O23" s="35">
        <f t="shared" si="2"/>
        <v>0.9363636363636364</v>
      </c>
      <c r="P23" s="60">
        <v>78</v>
      </c>
      <c r="Q23" s="60">
        <v>80</v>
      </c>
      <c r="R23" s="35">
        <f t="shared" si="3"/>
        <v>0.97499999999999998</v>
      </c>
      <c r="S23" s="36">
        <f t="shared" si="4"/>
        <v>95.568181818181813</v>
      </c>
      <c r="T23" s="37">
        <f t="shared" si="5"/>
        <v>97.136363636363626</v>
      </c>
      <c r="U23">
        <v>4</v>
      </c>
      <c r="V23">
        <v>5</v>
      </c>
      <c r="W23" s="27">
        <v>80</v>
      </c>
      <c r="X23" s="67">
        <v>1</v>
      </c>
      <c r="Y23" s="70">
        <v>0</v>
      </c>
      <c r="Z23" s="70">
        <v>2</v>
      </c>
      <c r="AA23" s="70">
        <v>0</v>
      </c>
      <c r="AB23" s="70">
        <v>4</v>
      </c>
      <c r="AC23" s="69">
        <v>25</v>
      </c>
      <c r="AD23" s="55">
        <f t="shared" si="6"/>
        <v>86.875</v>
      </c>
      <c r="AE23">
        <v>64</v>
      </c>
      <c r="AF23">
        <v>67</v>
      </c>
      <c r="AG23" s="54">
        <f t="shared" si="7"/>
        <v>95.522388059701484</v>
      </c>
      <c r="AH23" s="38">
        <f t="shared" si="8"/>
        <v>91.198694029850742</v>
      </c>
      <c r="AI23">
        <v>208</v>
      </c>
      <c r="AJ23">
        <v>226</v>
      </c>
      <c r="AK23" s="38">
        <f t="shared" si="9"/>
        <v>92.035398230088489</v>
      </c>
      <c r="AL23" s="39">
        <f t="shared" si="10"/>
        <v>88.090097080966842</v>
      </c>
      <c r="AM23">
        <v>4</v>
      </c>
      <c r="AN23">
        <v>5</v>
      </c>
      <c r="AO23" s="29">
        <f t="shared" si="11"/>
        <v>80</v>
      </c>
      <c r="AP23">
        <v>3</v>
      </c>
      <c r="AQ23">
        <v>5</v>
      </c>
      <c r="AR23" s="29">
        <f t="shared" si="12"/>
        <v>60</v>
      </c>
      <c r="AS23">
        <v>17</v>
      </c>
      <c r="AT23">
        <v>20</v>
      </c>
      <c r="AU23" s="40">
        <f t="shared" si="13"/>
        <v>85</v>
      </c>
      <c r="AV23" s="41">
        <f t="shared" si="14"/>
        <v>73.5</v>
      </c>
      <c r="AW23">
        <v>65</v>
      </c>
      <c r="AX23">
        <v>67</v>
      </c>
      <c r="AY23" s="38">
        <f t="shared" si="15"/>
        <v>97.014925373134332</v>
      </c>
      <c r="AZ23">
        <v>214</v>
      </c>
      <c r="BA23">
        <v>226</v>
      </c>
      <c r="BB23" s="38">
        <f t="shared" si="16"/>
        <v>94.690265486725664</v>
      </c>
      <c r="BC23">
        <v>30</v>
      </c>
      <c r="BD23">
        <v>32</v>
      </c>
      <c r="BE23" s="38">
        <f t="shared" si="17"/>
        <v>93.75</v>
      </c>
      <c r="BF23" s="42">
        <f t="shared" si="18"/>
        <v>95.432076343944004</v>
      </c>
      <c r="BG23">
        <v>208</v>
      </c>
      <c r="BH23">
        <v>226</v>
      </c>
      <c r="BI23" s="43">
        <f t="shared" si="19"/>
        <v>92.035398230088489</v>
      </c>
      <c r="BJ23">
        <v>213</v>
      </c>
      <c r="BK23">
        <v>226</v>
      </c>
      <c r="BL23" s="43">
        <f t="shared" si="20"/>
        <v>94.247787610619469</v>
      </c>
      <c r="BM23">
        <v>212</v>
      </c>
      <c r="BN23">
        <v>226</v>
      </c>
      <c r="BO23" s="43">
        <f t="shared" si="21"/>
        <v>93.805309734513273</v>
      </c>
      <c r="BP23" s="44">
        <f t="shared" si="22"/>
        <v>93.362831858407077</v>
      </c>
      <c r="BQ23" s="45">
        <f t="shared" si="23"/>
        <v>89.504273783936313</v>
      </c>
    </row>
    <row r="24" spans="1:69" ht="26.25" thickBot="1" x14ac:dyDescent="0.3">
      <c r="A24" s="49" t="s">
        <v>49</v>
      </c>
      <c r="B24">
        <v>0</v>
      </c>
      <c r="C24">
        <v>60</v>
      </c>
      <c r="D24">
        <v>60</v>
      </c>
      <c r="E24" s="23">
        <v>1</v>
      </c>
      <c r="F24">
        <v>32</v>
      </c>
      <c r="G24">
        <v>33</v>
      </c>
      <c r="H24" s="47">
        <f t="shared" si="0"/>
        <v>0.98181818181818181</v>
      </c>
      <c r="I24" s="48">
        <f t="shared" si="1"/>
        <v>99.090909090909093</v>
      </c>
      <c r="J24">
        <v>4</v>
      </c>
      <c r="K24">
        <v>4</v>
      </c>
      <c r="L24" s="25">
        <v>100</v>
      </c>
      <c r="M24">
        <v>0</v>
      </c>
      <c r="N24">
        <v>0</v>
      </c>
      <c r="O24" s="35" t="e">
        <f t="shared" si="2"/>
        <v>#DIV/0!</v>
      </c>
      <c r="P24">
        <v>0</v>
      </c>
      <c r="Q24">
        <v>0</v>
      </c>
      <c r="R24" s="35" t="e">
        <f t="shared" si="3"/>
        <v>#DIV/0!</v>
      </c>
      <c r="S24" s="36" t="e">
        <f t="shared" si="4"/>
        <v>#DIV/0!</v>
      </c>
      <c r="T24" s="37" t="e">
        <f t="shared" si="5"/>
        <v>#DIV/0!</v>
      </c>
      <c r="U24">
        <v>4</v>
      </c>
      <c r="V24">
        <v>5</v>
      </c>
      <c r="W24" s="27">
        <v>80</v>
      </c>
      <c r="X24" s="67">
        <v>0</v>
      </c>
      <c r="Y24" s="70">
        <v>0</v>
      </c>
      <c r="Z24" s="70">
        <v>0</v>
      </c>
      <c r="AA24" s="70">
        <v>0</v>
      </c>
      <c r="AB24" s="70">
        <v>0</v>
      </c>
      <c r="AC24" s="69">
        <v>0</v>
      </c>
      <c r="AD24" s="55" t="e">
        <f t="shared" si="6"/>
        <v>#DIV/0!</v>
      </c>
      <c r="AE24">
        <v>0</v>
      </c>
      <c r="AF24">
        <v>0</v>
      </c>
      <c r="AG24" s="54" t="e">
        <f t="shared" si="7"/>
        <v>#DIV/0!</v>
      </c>
      <c r="AH24" s="38" t="e">
        <f t="shared" si="8"/>
        <v>#DIV/0!</v>
      </c>
      <c r="AI24">
        <v>0</v>
      </c>
      <c r="AJ24">
        <v>0</v>
      </c>
      <c r="AK24" s="38" t="e">
        <f t="shared" si="9"/>
        <v>#DIV/0!</v>
      </c>
      <c r="AL24" s="39" t="e">
        <f t="shared" si="10"/>
        <v>#DIV/0!</v>
      </c>
      <c r="AM24">
        <v>4</v>
      </c>
      <c r="AN24">
        <v>5</v>
      </c>
      <c r="AO24" s="29">
        <f t="shared" si="11"/>
        <v>80</v>
      </c>
      <c r="AP24">
        <v>3</v>
      </c>
      <c r="AQ24">
        <v>5</v>
      </c>
      <c r="AR24" s="29">
        <f t="shared" si="12"/>
        <v>60</v>
      </c>
      <c r="AS24">
        <v>0</v>
      </c>
      <c r="AT24">
        <v>0</v>
      </c>
      <c r="AU24" s="40" t="e">
        <f t="shared" si="13"/>
        <v>#DIV/0!</v>
      </c>
      <c r="AV24" s="41" t="e">
        <f t="shared" si="14"/>
        <v>#DIV/0!</v>
      </c>
      <c r="AW24">
        <v>0</v>
      </c>
      <c r="AX24">
        <v>0</v>
      </c>
      <c r="AY24" s="38" t="e">
        <f t="shared" si="15"/>
        <v>#DIV/0!</v>
      </c>
      <c r="AZ24">
        <v>0</v>
      </c>
      <c r="BA24">
        <v>0</v>
      </c>
      <c r="BB24" s="38" t="e">
        <f t="shared" si="16"/>
        <v>#DIV/0!</v>
      </c>
      <c r="BC24">
        <v>0</v>
      </c>
      <c r="BD24">
        <v>0</v>
      </c>
      <c r="BE24" s="38" t="e">
        <f t="shared" si="17"/>
        <v>#DIV/0!</v>
      </c>
      <c r="BF24" s="42" t="e">
        <f t="shared" si="18"/>
        <v>#DIV/0!</v>
      </c>
      <c r="BG24">
        <v>0</v>
      </c>
      <c r="BH24">
        <v>0</v>
      </c>
      <c r="BI24" s="43" t="e">
        <f t="shared" si="19"/>
        <v>#DIV/0!</v>
      </c>
      <c r="BJ24">
        <v>0</v>
      </c>
      <c r="BK24">
        <v>0</v>
      </c>
      <c r="BL24" s="43" t="e">
        <f t="shared" si="20"/>
        <v>#DIV/0!</v>
      </c>
      <c r="BM24">
        <v>0</v>
      </c>
      <c r="BN24">
        <v>0</v>
      </c>
      <c r="BO24" s="43" t="e">
        <f t="shared" si="21"/>
        <v>#DIV/0!</v>
      </c>
      <c r="BP24" s="44" t="e">
        <f t="shared" si="22"/>
        <v>#DIV/0!</v>
      </c>
      <c r="BQ24" s="45" t="e">
        <f t="shared" si="23"/>
        <v>#DIV/0!</v>
      </c>
    </row>
    <row r="25" spans="1:69" ht="26.25" thickBot="1" x14ac:dyDescent="0.3">
      <c r="A25" s="49" t="s">
        <v>50</v>
      </c>
      <c r="B25">
        <v>249</v>
      </c>
      <c r="C25">
        <v>60</v>
      </c>
      <c r="D25">
        <v>60</v>
      </c>
      <c r="E25" s="23">
        <v>1</v>
      </c>
      <c r="F25">
        <v>33</v>
      </c>
      <c r="G25">
        <v>33</v>
      </c>
      <c r="H25" s="47">
        <f t="shared" si="0"/>
        <v>1</v>
      </c>
      <c r="I25" s="48">
        <f t="shared" si="1"/>
        <v>100</v>
      </c>
      <c r="J25">
        <v>4</v>
      </c>
      <c r="K25">
        <v>4</v>
      </c>
      <c r="L25" s="25">
        <v>100</v>
      </c>
      <c r="M25">
        <v>74</v>
      </c>
      <c r="N25">
        <v>77</v>
      </c>
      <c r="O25" s="35">
        <f t="shared" si="2"/>
        <v>0.96103896103896103</v>
      </c>
      <c r="P25" s="60">
        <v>61</v>
      </c>
      <c r="Q25" s="60">
        <v>66</v>
      </c>
      <c r="R25" s="35">
        <f t="shared" si="3"/>
        <v>0.9242424242424242</v>
      </c>
      <c r="S25" s="36">
        <f t="shared" si="4"/>
        <v>94.264069264069263</v>
      </c>
      <c r="T25" s="37">
        <f t="shared" si="5"/>
        <v>97.705627705627705</v>
      </c>
      <c r="U25">
        <v>4</v>
      </c>
      <c r="V25">
        <v>5</v>
      </c>
      <c r="W25" s="27">
        <v>80</v>
      </c>
      <c r="X25" s="67">
        <v>1</v>
      </c>
      <c r="Y25" s="70">
        <v>0</v>
      </c>
      <c r="Z25" s="70">
        <v>1</v>
      </c>
      <c r="AA25" s="70">
        <v>0</v>
      </c>
      <c r="AB25" s="70">
        <v>11</v>
      </c>
      <c r="AC25" s="69">
        <v>20</v>
      </c>
      <c r="AD25" s="55">
        <f t="shared" si="6"/>
        <v>81.212121212121218</v>
      </c>
      <c r="AE25">
        <v>155</v>
      </c>
      <c r="AF25">
        <v>165</v>
      </c>
      <c r="AG25" s="54">
        <f t="shared" si="7"/>
        <v>93.939393939393938</v>
      </c>
      <c r="AH25" s="38">
        <f t="shared" si="8"/>
        <v>87.575757575757578</v>
      </c>
      <c r="AI25">
        <v>233</v>
      </c>
      <c r="AJ25">
        <v>249</v>
      </c>
      <c r="AK25" s="38">
        <f t="shared" si="9"/>
        <v>93.574297188755011</v>
      </c>
      <c r="AL25" s="39">
        <f t="shared" si="10"/>
        <v>87.102592186929542</v>
      </c>
      <c r="AM25">
        <v>4</v>
      </c>
      <c r="AN25">
        <v>5</v>
      </c>
      <c r="AO25" s="29">
        <f t="shared" si="11"/>
        <v>80</v>
      </c>
      <c r="AP25">
        <v>3</v>
      </c>
      <c r="AQ25">
        <v>5</v>
      </c>
      <c r="AR25" s="29">
        <f t="shared" si="12"/>
        <v>60</v>
      </c>
      <c r="AS25">
        <v>60</v>
      </c>
      <c r="AT25">
        <v>65</v>
      </c>
      <c r="AU25" s="40">
        <f t="shared" si="13"/>
        <v>92.307692307692307</v>
      </c>
      <c r="AV25" s="41">
        <f t="shared" si="14"/>
        <v>75.692307692307693</v>
      </c>
      <c r="AW25">
        <v>150</v>
      </c>
      <c r="AX25">
        <v>165</v>
      </c>
      <c r="AY25" s="38">
        <f t="shared" si="15"/>
        <v>90.909090909090907</v>
      </c>
      <c r="AZ25">
        <v>231</v>
      </c>
      <c r="BA25">
        <v>249</v>
      </c>
      <c r="BB25" s="38">
        <f t="shared" si="16"/>
        <v>92.771084337349393</v>
      </c>
      <c r="BC25">
        <v>53</v>
      </c>
      <c r="BD25">
        <v>55</v>
      </c>
      <c r="BE25" s="38">
        <f t="shared" si="17"/>
        <v>96.36363636363636</v>
      </c>
      <c r="BF25" s="42">
        <f t="shared" si="18"/>
        <v>92.744797371303406</v>
      </c>
      <c r="BG25">
        <v>225</v>
      </c>
      <c r="BH25">
        <v>249</v>
      </c>
      <c r="BI25" s="43">
        <f t="shared" si="19"/>
        <v>90.361445783132538</v>
      </c>
      <c r="BJ25">
        <v>219</v>
      </c>
      <c r="BK25">
        <v>249</v>
      </c>
      <c r="BL25" s="43">
        <f t="shared" si="20"/>
        <v>87.951807228915655</v>
      </c>
      <c r="BM25">
        <v>227</v>
      </c>
      <c r="BN25">
        <v>249</v>
      </c>
      <c r="BO25" s="43">
        <f t="shared" si="21"/>
        <v>91.164658634538156</v>
      </c>
      <c r="BP25" s="44">
        <f t="shared" si="22"/>
        <v>90.281124497991982</v>
      </c>
      <c r="BQ25" s="45">
        <f t="shared" si="23"/>
        <v>88.705289890832063</v>
      </c>
    </row>
    <row r="26" spans="1:69" ht="26.25" thickBot="1" x14ac:dyDescent="0.3">
      <c r="A26" s="49" t="s">
        <v>51</v>
      </c>
      <c r="B26">
        <v>257</v>
      </c>
      <c r="C26">
        <v>60</v>
      </c>
      <c r="D26">
        <v>60</v>
      </c>
      <c r="E26" s="23">
        <v>1</v>
      </c>
      <c r="F26">
        <v>29</v>
      </c>
      <c r="G26">
        <v>33</v>
      </c>
      <c r="H26" s="47">
        <f t="shared" si="0"/>
        <v>0.92727272727272725</v>
      </c>
      <c r="I26" s="48">
        <f t="shared" si="1"/>
        <v>96.36363636363636</v>
      </c>
      <c r="J26">
        <v>2</v>
      </c>
      <c r="K26">
        <v>4</v>
      </c>
      <c r="L26" s="25">
        <f t="shared" ref="L26:L27" si="28">J26*30</f>
        <v>60</v>
      </c>
      <c r="M26">
        <v>162</v>
      </c>
      <c r="N26">
        <v>167</v>
      </c>
      <c r="O26" s="35">
        <f t="shared" si="2"/>
        <v>0.97005988023952094</v>
      </c>
      <c r="P26" s="60">
        <v>142</v>
      </c>
      <c r="Q26" s="60">
        <v>152</v>
      </c>
      <c r="R26" s="35">
        <f t="shared" si="3"/>
        <v>0.93421052631578949</v>
      </c>
      <c r="S26" s="36">
        <f t="shared" si="4"/>
        <v>95.213520327765522</v>
      </c>
      <c r="T26" s="37">
        <f t="shared" si="5"/>
        <v>84.994499040197127</v>
      </c>
      <c r="U26">
        <v>4</v>
      </c>
      <c r="V26">
        <v>5</v>
      </c>
      <c r="W26" s="27">
        <v>80</v>
      </c>
      <c r="X26" s="67">
        <v>2</v>
      </c>
      <c r="Y26" s="70">
        <v>0</v>
      </c>
      <c r="Z26" s="70">
        <v>1</v>
      </c>
      <c r="AA26" s="70">
        <v>0</v>
      </c>
      <c r="AB26" s="70">
        <v>4</v>
      </c>
      <c r="AC26" s="69">
        <v>26</v>
      </c>
      <c r="AD26" s="55">
        <f t="shared" si="6"/>
        <v>86.666666666666671</v>
      </c>
      <c r="AE26">
        <v>198</v>
      </c>
      <c r="AF26">
        <v>200</v>
      </c>
      <c r="AG26" s="54">
        <f t="shared" si="7"/>
        <v>99</v>
      </c>
      <c r="AH26" s="38">
        <f t="shared" si="8"/>
        <v>92.833333333333343</v>
      </c>
      <c r="AI26">
        <v>244</v>
      </c>
      <c r="AJ26">
        <v>257</v>
      </c>
      <c r="AK26" s="38">
        <f t="shared" si="9"/>
        <v>94.941634241245126</v>
      </c>
      <c r="AL26" s="39">
        <f t="shared" si="10"/>
        <v>89.615823605706879</v>
      </c>
      <c r="AM26">
        <v>4</v>
      </c>
      <c r="AN26">
        <v>5</v>
      </c>
      <c r="AO26" s="29">
        <f t="shared" si="11"/>
        <v>80</v>
      </c>
      <c r="AP26">
        <v>3</v>
      </c>
      <c r="AQ26">
        <v>5</v>
      </c>
      <c r="AR26" s="29">
        <f t="shared" si="12"/>
        <v>60</v>
      </c>
      <c r="AS26">
        <v>43</v>
      </c>
      <c r="AT26">
        <v>44</v>
      </c>
      <c r="AU26" s="40">
        <f t="shared" si="13"/>
        <v>97.727272727272734</v>
      </c>
      <c r="AV26" s="41">
        <f t="shared" si="14"/>
        <v>77.318181818181813</v>
      </c>
      <c r="AW26">
        <v>195</v>
      </c>
      <c r="AX26">
        <v>200</v>
      </c>
      <c r="AY26" s="38">
        <f t="shared" si="15"/>
        <v>97.5</v>
      </c>
      <c r="AZ26">
        <v>246</v>
      </c>
      <c r="BA26">
        <v>257</v>
      </c>
      <c r="BB26" s="38">
        <f t="shared" si="16"/>
        <v>95.719844357976655</v>
      </c>
      <c r="BC26">
        <v>43</v>
      </c>
      <c r="BD26">
        <v>48</v>
      </c>
      <c r="BE26" s="38">
        <f t="shared" si="17"/>
        <v>89.583333333333343</v>
      </c>
      <c r="BF26" s="42">
        <f t="shared" si="18"/>
        <v>95.204604409857339</v>
      </c>
      <c r="BG26">
        <v>244</v>
      </c>
      <c r="BH26">
        <v>257</v>
      </c>
      <c r="BI26" s="43">
        <f t="shared" si="19"/>
        <v>94.941634241245126</v>
      </c>
      <c r="BJ26">
        <v>242</v>
      </c>
      <c r="BK26">
        <v>257</v>
      </c>
      <c r="BL26" s="43">
        <f t="shared" si="20"/>
        <v>94.163424124513611</v>
      </c>
      <c r="BM26">
        <v>244</v>
      </c>
      <c r="BN26">
        <v>257</v>
      </c>
      <c r="BO26" s="43">
        <f t="shared" si="21"/>
        <v>94.941634241245126</v>
      </c>
      <c r="BP26" s="44">
        <f t="shared" si="22"/>
        <v>94.785992217898823</v>
      </c>
      <c r="BQ26" s="45">
        <f t="shared" si="23"/>
        <v>88.383820218368399</v>
      </c>
    </row>
    <row r="27" spans="1:69" ht="26.25" thickBot="1" x14ac:dyDescent="0.3">
      <c r="A27" s="49" t="s">
        <v>52</v>
      </c>
      <c r="B27">
        <v>221</v>
      </c>
      <c r="C27">
        <v>60</v>
      </c>
      <c r="D27">
        <v>60</v>
      </c>
      <c r="E27" s="23">
        <v>1</v>
      </c>
      <c r="F27">
        <v>32</v>
      </c>
      <c r="G27">
        <v>33</v>
      </c>
      <c r="H27" s="47">
        <f t="shared" si="0"/>
        <v>0.98181818181818181</v>
      </c>
      <c r="I27" s="48">
        <f t="shared" si="1"/>
        <v>99.090909090909093</v>
      </c>
      <c r="J27">
        <v>3</v>
      </c>
      <c r="K27">
        <v>4</v>
      </c>
      <c r="L27" s="25">
        <f t="shared" si="28"/>
        <v>90</v>
      </c>
      <c r="M27">
        <v>98</v>
      </c>
      <c r="N27">
        <v>102</v>
      </c>
      <c r="O27" s="35">
        <f t="shared" si="2"/>
        <v>0.96078431372549022</v>
      </c>
      <c r="P27" s="60">
        <v>106</v>
      </c>
      <c r="Q27" s="60">
        <v>107</v>
      </c>
      <c r="R27" s="35">
        <f t="shared" si="3"/>
        <v>0.99065420560747663</v>
      </c>
      <c r="S27" s="36">
        <f t="shared" si="4"/>
        <v>97.571925966648337</v>
      </c>
      <c r="T27" s="37">
        <f t="shared" si="5"/>
        <v>95.756043113932066</v>
      </c>
      <c r="U27">
        <v>4</v>
      </c>
      <c r="V27">
        <v>5</v>
      </c>
      <c r="W27" s="27">
        <v>80</v>
      </c>
      <c r="X27" s="67">
        <v>1</v>
      </c>
      <c r="Y27" s="70">
        <v>0</v>
      </c>
      <c r="Z27" s="70">
        <v>0</v>
      </c>
      <c r="AA27" s="70">
        <v>0</v>
      </c>
      <c r="AB27" s="70">
        <v>3</v>
      </c>
      <c r="AC27" s="69">
        <v>31</v>
      </c>
      <c r="AD27" s="55">
        <f t="shared" si="6"/>
        <v>93.714285714285708</v>
      </c>
      <c r="AE27">
        <v>86</v>
      </c>
      <c r="AF27">
        <v>90</v>
      </c>
      <c r="AG27" s="54">
        <f t="shared" si="7"/>
        <v>95.555555555555557</v>
      </c>
      <c r="AH27" s="38">
        <f t="shared" si="8"/>
        <v>94.634920634920633</v>
      </c>
      <c r="AI27">
        <v>211</v>
      </c>
      <c r="AJ27">
        <v>221</v>
      </c>
      <c r="AK27" s="38">
        <f t="shared" si="9"/>
        <v>95.475113122171948</v>
      </c>
      <c r="AL27" s="39">
        <f t="shared" si="10"/>
        <v>90.496502190619836</v>
      </c>
      <c r="AM27">
        <v>4</v>
      </c>
      <c r="AN27">
        <v>5</v>
      </c>
      <c r="AO27" s="29">
        <f t="shared" si="11"/>
        <v>80</v>
      </c>
      <c r="AP27">
        <v>3</v>
      </c>
      <c r="AQ27">
        <v>5</v>
      </c>
      <c r="AR27" s="29">
        <f t="shared" si="12"/>
        <v>60</v>
      </c>
      <c r="AS27">
        <v>30</v>
      </c>
      <c r="AT27">
        <v>34</v>
      </c>
      <c r="AU27" s="40">
        <f t="shared" si="13"/>
        <v>88.235294117647058</v>
      </c>
      <c r="AV27" s="41">
        <f t="shared" si="14"/>
        <v>74.470588235294116</v>
      </c>
      <c r="AW27">
        <v>83</v>
      </c>
      <c r="AX27">
        <v>90</v>
      </c>
      <c r="AY27" s="38">
        <f t="shared" si="15"/>
        <v>92.222222222222229</v>
      </c>
      <c r="AZ27">
        <v>213</v>
      </c>
      <c r="BA27">
        <v>221</v>
      </c>
      <c r="BB27" s="38">
        <f t="shared" si="16"/>
        <v>96.380090497737555</v>
      </c>
      <c r="BC27">
        <v>38</v>
      </c>
      <c r="BD27">
        <v>43</v>
      </c>
      <c r="BE27" s="38">
        <f t="shared" si="17"/>
        <v>88.372093023255815</v>
      </c>
      <c r="BF27" s="42">
        <f t="shared" si="18"/>
        <v>93.115343692635079</v>
      </c>
      <c r="BG27">
        <v>202</v>
      </c>
      <c r="BH27">
        <v>221</v>
      </c>
      <c r="BI27" s="43">
        <f t="shared" si="19"/>
        <v>91.402714932126699</v>
      </c>
      <c r="BJ27">
        <v>205</v>
      </c>
      <c r="BK27">
        <v>221</v>
      </c>
      <c r="BL27" s="43">
        <f t="shared" si="20"/>
        <v>92.76018099547511</v>
      </c>
      <c r="BM27">
        <v>207</v>
      </c>
      <c r="BN27">
        <v>221</v>
      </c>
      <c r="BO27" s="43">
        <f t="shared" si="21"/>
        <v>93.665158371040718</v>
      </c>
      <c r="BP27" s="44">
        <f t="shared" si="22"/>
        <v>92.805429864253398</v>
      </c>
      <c r="BQ27" s="45">
        <f t="shared" si="23"/>
        <v>89.328781419346882</v>
      </c>
    </row>
    <row r="28" spans="1:69" ht="26.25" thickBot="1" x14ac:dyDescent="0.3">
      <c r="A28" s="49" t="s">
        <v>53</v>
      </c>
      <c r="B28">
        <v>283</v>
      </c>
      <c r="C28">
        <v>60</v>
      </c>
      <c r="D28">
        <v>60</v>
      </c>
      <c r="E28" s="23">
        <v>1</v>
      </c>
      <c r="F28">
        <v>32</v>
      </c>
      <c r="G28">
        <v>33</v>
      </c>
      <c r="H28" s="47">
        <f t="shared" si="0"/>
        <v>0.98181818181818181</v>
      </c>
      <c r="I28" s="48">
        <f t="shared" si="1"/>
        <v>99.090909090909093</v>
      </c>
      <c r="J28">
        <v>4</v>
      </c>
      <c r="K28">
        <v>4</v>
      </c>
      <c r="L28" s="25">
        <v>100</v>
      </c>
      <c r="M28">
        <v>99</v>
      </c>
      <c r="N28">
        <v>101</v>
      </c>
      <c r="O28" s="35">
        <f t="shared" si="2"/>
        <v>0.98019801980198018</v>
      </c>
      <c r="P28" s="60">
        <v>80</v>
      </c>
      <c r="Q28" s="60">
        <v>81</v>
      </c>
      <c r="R28" s="35">
        <f t="shared" si="3"/>
        <v>0.98765432098765427</v>
      </c>
      <c r="S28" s="36">
        <f t="shared" si="4"/>
        <v>98.392617039481721</v>
      </c>
      <c r="T28" s="37">
        <f t="shared" si="5"/>
        <v>99.084319543065419</v>
      </c>
      <c r="U28">
        <v>4</v>
      </c>
      <c r="V28">
        <v>5</v>
      </c>
      <c r="W28" s="27">
        <v>80</v>
      </c>
      <c r="X28" s="67">
        <v>1</v>
      </c>
      <c r="Y28" s="70">
        <v>0</v>
      </c>
      <c r="Z28" s="70">
        <v>3</v>
      </c>
      <c r="AA28" s="70">
        <v>0</v>
      </c>
      <c r="AB28" s="70">
        <v>6</v>
      </c>
      <c r="AC28" s="69">
        <v>24</v>
      </c>
      <c r="AD28" s="55">
        <f t="shared" si="6"/>
        <v>82.941176470588232</v>
      </c>
      <c r="AE28">
        <v>140</v>
      </c>
      <c r="AF28">
        <v>142</v>
      </c>
      <c r="AG28" s="54">
        <f t="shared" si="7"/>
        <v>98.591549295774655</v>
      </c>
      <c r="AH28" s="38">
        <f t="shared" si="8"/>
        <v>90.766362883181444</v>
      </c>
      <c r="AI28">
        <v>268</v>
      </c>
      <c r="AJ28">
        <v>283</v>
      </c>
      <c r="AK28" s="38">
        <f t="shared" si="9"/>
        <v>94.699646643109531</v>
      </c>
      <c r="AL28" s="39">
        <f t="shared" si="10"/>
        <v>88.716439146205431</v>
      </c>
      <c r="AM28">
        <v>4</v>
      </c>
      <c r="AN28">
        <v>5</v>
      </c>
      <c r="AO28" s="29">
        <f t="shared" si="11"/>
        <v>80</v>
      </c>
      <c r="AP28">
        <v>3</v>
      </c>
      <c r="AQ28">
        <v>5</v>
      </c>
      <c r="AR28" s="29">
        <f t="shared" si="12"/>
        <v>60</v>
      </c>
      <c r="AS28">
        <v>48</v>
      </c>
      <c r="AT28">
        <v>50</v>
      </c>
      <c r="AU28" s="40">
        <f t="shared" si="13"/>
        <v>96</v>
      </c>
      <c r="AV28" s="41">
        <f t="shared" si="14"/>
        <v>76.8</v>
      </c>
      <c r="AW28">
        <v>138</v>
      </c>
      <c r="AX28">
        <v>142</v>
      </c>
      <c r="AY28" s="38">
        <f t="shared" si="15"/>
        <v>97.183098591549296</v>
      </c>
      <c r="AZ28">
        <v>208</v>
      </c>
      <c r="BA28">
        <v>283</v>
      </c>
      <c r="BB28" s="38">
        <f t="shared" si="16"/>
        <v>73.4982332155477</v>
      </c>
      <c r="BC28">
        <v>55</v>
      </c>
      <c r="BD28">
        <v>55</v>
      </c>
      <c r="BE28" s="38">
        <f t="shared" si="17"/>
        <v>100</v>
      </c>
      <c r="BF28" s="42">
        <f t="shared" si="18"/>
        <v>88.272532722838804</v>
      </c>
      <c r="BG28">
        <v>277</v>
      </c>
      <c r="BH28">
        <v>283</v>
      </c>
      <c r="BI28" s="43">
        <f t="shared" si="19"/>
        <v>97.879858657243815</v>
      </c>
      <c r="BJ28">
        <v>274</v>
      </c>
      <c r="BK28">
        <v>283</v>
      </c>
      <c r="BL28" s="43">
        <f t="shared" si="20"/>
        <v>96.81978798586573</v>
      </c>
      <c r="BM28">
        <v>279</v>
      </c>
      <c r="BN28">
        <v>283</v>
      </c>
      <c r="BO28" s="43">
        <f t="shared" si="21"/>
        <v>98.586572438162548</v>
      </c>
      <c r="BP28" s="44">
        <f t="shared" si="22"/>
        <v>98.021201413427576</v>
      </c>
      <c r="BQ28" s="45">
        <f t="shared" si="23"/>
        <v>90.178898565107446</v>
      </c>
    </row>
    <row r="29" spans="1:69" ht="39" thickBot="1" x14ac:dyDescent="0.3">
      <c r="A29" s="49" t="s">
        <v>54</v>
      </c>
      <c r="B29">
        <v>71</v>
      </c>
      <c r="C29">
        <v>60</v>
      </c>
      <c r="D29">
        <v>60</v>
      </c>
      <c r="E29" s="23">
        <v>1</v>
      </c>
      <c r="F29">
        <v>33</v>
      </c>
      <c r="G29">
        <v>33</v>
      </c>
      <c r="H29" s="47">
        <f t="shared" si="0"/>
        <v>1</v>
      </c>
      <c r="I29" s="48">
        <f t="shared" si="1"/>
        <v>100</v>
      </c>
      <c r="J29">
        <v>3</v>
      </c>
      <c r="K29">
        <v>4</v>
      </c>
      <c r="L29" s="25">
        <f t="shared" ref="L29" si="29">J29*30</f>
        <v>90</v>
      </c>
      <c r="M29">
        <v>9</v>
      </c>
      <c r="N29">
        <v>9</v>
      </c>
      <c r="O29" s="35">
        <f t="shared" si="2"/>
        <v>1</v>
      </c>
      <c r="P29" s="60">
        <v>31</v>
      </c>
      <c r="Q29" s="60">
        <v>31</v>
      </c>
      <c r="R29" s="35">
        <f t="shared" si="3"/>
        <v>1</v>
      </c>
      <c r="S29" s="36">
        <f t="shared" si="4"/>
        <v>100</v>
      </c>
      <c r="T29" s="37">
        <f t="shared" si="5"/>
        <v>97</v>
      </c>
      <c r="U29">
        <v>4</v>
      </c>
      <c r="V29">
        <v>5</v>
      </c>
      <c r="W29" s="27">
        <v>80</v>
      </c>
      <c r="X29" s="67">
        <v>2</v>
      </c>
      <c r="Y29" s="70">
        <v>0</v>
      </c>
      <c r="Z29" s="70">
        <v>1</v>
      </c>
      <c r="AA29" s="70">
        <v>0</v>
      </c>
      <c r="AB29" s="70">
        <v>5</v>
      </c>
      <c r="AC29" s="69">
        <v>33</v>
      </c>
      <c r="AD29" s="55">
        <f t="shared" si="6"/>
        <v>88.292682926829272</v>
      </c>
      <c r="AE29">
        <v>45</v>
      </c>
      <c r="AF29">
        <v>45</v>
      </c>
      <c r="AG29" s="54">
        <f t="shared" si="7"/>
        <v>100</v>
      </c>
      <c r="AH29" s="38">
        <f t="shared" si="8"/>
        <v>94.146341463414643</v>
      </c>
      <c r="AI29">
        <v>65</v>
      </c>
      <c r="AJ29">
        <v>71</v>
      </c>
      <c r="AK29" s="38">
        <f t="shared" si="9"/>
        <v>91.549295774647888</v>
      </c>
      <c r="AL29" s="39">
        <f t="shared" si="10"/>
        <v>89.123325317760219</v>
      </c>
      <c r="AM29">
        <v>4</v>
      </c>
      <c r="AN29">
        <v>5</v>
      </c>
      <c r="AO29" s="29">
        <f t="shared" si="11"/>
        <v>80</v>
      </c>
      <c r="AP29">
        <v>3</v>
      </c>
      <c r="AQ29">
        <v>5</v>
      </c>
      <c r="AR29" s="29">
        <f t="shared" si="12"/>
        <v>60</v>
      </c>
      <c r="AS29">
        <v>10</v>
      </c>
      <c r="AT29">
        <v>11</v>
      </c>
      <c r="AU29" s="40">
        <f t="shared" si="13"/>
        <v>90.909090909090907</v>
      </c>
      <c r="AV29" s="41">
        <f t="shared" si="14"/>
        <v>75.272727272727266</v>
      </c>
      <c r="AW29">
        <v>43</v>
      </c>
      <c r="AX29">
        <v>45</v>
      </c>
      <c r="AY29" s="38">
        <f t="shared" si="15"/>
        <v>95.555555555555557</v>
      </c>
      <c r="AZ29">
        <v>71</v>
      </c>
      <c r="BA29">
        <v>71</v>
      </c>
      <c r="BB29" s="38">
        <f t="shared" si="16"/>
        <v>100</v>
      </c>
      <c r="BC29">
        <v>27</v>
      </c>
      <c r="BD29">
        <v>28</v>
      </c>
      <c r="BE29" s="38">
        <f t="shared" si="17"/>
        <v>96.428571428571431</v>
      </c>
      <c r="BF29" s="42">
        <f t="shared" si="18"/>
        <v>97.50793650793652</v>
      </c>
      <c r="BG29">
        <v>68</v>
      </c>
      <c r="BH29">
        <v>71</v>
      </c>
      <c r="BI29" s="43">
        <f t="shared" si="19"/>
        <v>95.774647887323937</v>
      </c>
      <c r="BJ29">
        <v>64</v>
      </c>
      <c r="BK29">
        <v>71</v>
      </c>
      <c r="BL29" s="43">
        <f t="shared" si="20"/>
        <v>90.140845070422543</v>
      </c>
      <c r="BM29">
        <v>70</v>
      </c>
      <c r="BN29">
        <v>71</v>
      </c>
      <c r="BO29" s="43">
        <f t="shared" si="21"/>
        <v>98.591549295774655</v>
      </c>
      <c r="BP29" s="44">
        <f t="shared" si="22"/>
        <v>96.056338028169023</v>
      </c>
      <c r="BQ29" s="45">
        <f t="shared" si="23"/>
        <v>90.9920654253186</v>
      </c>
    </row>
    <row r="30" spans="1:69" ht="15.75" thickBot="1" x14ac:dyDescent="0.3">
      <c r="A30" s="49" t="s">
        <v>55</v>
      </c>
      <c r="B30">
        <v>113</v>
      </c>
      <c r="C30">
        <v>60</v>
      </c>
      <c r="D30">
        <v>60</v>
      </c>
      <c r="E30" s="23">
        <v>1</v>
      </c>
      <c r="F30">
        <v>32</v>
      </c>
      <c r="G30">
        <v>33</v>
      </c>
      <c r="H30" s="47">
        <f t="shared" si="0"/>
        <v>0.98181818181818181</v>
      </c>
      <c r="I30" s="48">
        <f t="shared" si="1"/>
        <v>99.090909090909093</v>
      </c>
      <c r="J30">
        <v>4</v>
      </c>
      <c r="K30">
        <v>4</v>
      </c>
      <c r="L30" s="25">
        <v>100</v>
      </c>
      <c r="M30">
        <v>30</v>
      </c>
      <c r="N30">
        <v>32</v>
      </c>
      <c r="O30" s="35">
        <f t="shared" si="2"/>
        <v>0.9375</v>
      </c>
      <c r="P30" s="60">
        <v>32</v>
      </c>
      <c r="Q30" s="60">
        <v>32</v>
      </c>
      <c r="R30" s="35">
        <f t="shared" si="3"/>
        <v>1</v>
      </c>
      <c r="S30" s="36">
        <f t="shared" si="4"/>
        <v>96.875</v>
      </c>
      <c r="T30" s="37">
        <f t="shared" si="5"/>
        <v>98.47727272727272</v>
      </c>
      <c r="U30">
        <v>4</v>
      </c>
      <c r="V30">
        <v>5</v>
      </c>
      <c r="W30" s="27">
        <v>80</v>
      </c>
      <c r="X30" s="67">
        <v>1</v>
      </c>
      <c r="Y30" s="70">
        <v>0</v>
      </c>
      <c r="Z30" s="70">
        <v>2</v>
      </c>
      <c r="AA30" s="70">
        <v>0</v>
      </c>
      <c r="AB30" s="70">
        <v>6</v>
      </c>
      <c r="AC30" s="69">
        <v>20</v>
      </c>
      <c r="AD30" s="55">
        <f t="shared" si="6"/>
        <v>82.758620689655174</v>
      </c>
      <c r="AE30">
        <v>61</v>
      </c>
      <c r="AF30">
        <v>66</v>
      </c>
      <c r="AG30" s="54">
        <f t="shared" si="7"/>
        <v>92.424242424242422</v>
      </c>
      <c r="AH30" s="38">
        <f t="shared" si="8"/>
        <v>87.591431556948805</v>
      </c>
      <c r="AI30">
        <v>99</v>
      </c>
      <c r="AJ30">
        <v>113</v>
      </c>
      <c r="AK30" s="38">
        <f t="shared" si="9"/>
        <v>87.610619469026545</v>
      </c>
      <c r="AL30" s="39">
        <f t="shared" si="10"/>
        <v>85.319758463487489</v>
      </c>
      <c r="AM30">
        <v>4</v>
      </c>
      <c r="AN30">
        <v>5</v>
      </c>
      <c r="AO30" s="29">
        <f t="shared" si="11"/>
        <v>80</v>
      </c>
      <c r="AP30">
        <v>3</v>
      </c>
      <c r="AQ30">
        <v>5</v>
      </c>
      <c r="AR30" s="29">
        <f t="shared" si="12"/>
        <v>60</v>
      </c>
      <c r="AS30">
        <v>26</v>
      </c>
      <c r="AT30">
        <v>31</v>
      </c>
      <c r="AU30" s="40">
        <f t="shared" si="13"/>
        <v>83.870967741935488</v>
      </c>
      <c r="AV30" s="41">
        <f t="shared" si="14"/>
        <v>73.161290322580641</v>
      </c>
      <c r="AW30">
        <v>60</v>
      </c>
      <c r="AX30">
        <v>66</v>
      </c>
      <c r="AY30" s="38">
        <f t="shared" si="15"/>
        <v>90.909090909090907</v>
      </c>
      <c r="AZ30">
        <v>100</v>
      </c>
      <c r="BA30">
        <v>113</v>
      </c>
      <c r="BB30" s="38">
        <f t="shared" si="16"/>
        <v>88.495575221238937</v>
      </c>
      <c r="BC30">
        <v>24</v>
      </c>
      <c r="BD30">
        <v>24</v>
      </c>
      <c r="BE30" s="38">
        <f t="shared" si="17"/>
        <v>100</v>
      </c>
      <c r="BF30" s="42">
        <f t="shared" si="18"/>
        <v>91.76186645213194</v>
      </c>
      <c r="BG30">
        <v>97</v>
      </c>
      <c r="BH30">
        <v>113</v>
      </c>
      <c r="BI30" s="43">
        <f t="shared" si="19"/>
        <v>85.840707964601776</v>
      </c>
      <c r="BJ30">
        <v>98</v>
      </c>
      <c r="BK30">
        <v>113</v>
      </c>
      <c r="BL30" s="43">
        <f t="shared" si="20"/>
        <v>86.725663716814154</v>
      </c>
      <c r="BM30">
        <v>99</v>
      </c>
      <c r="BN30">
        <v>113</v>
      </c>
      <c r="BO30" s="43">
        <f t="shared" si="21"/>
        <v>87.610619469026545</v>
      </c>
      <c r="BP30" s="44">
        <f t="shared" si="22"/>
        <v>86.902654867256643</v>
      </c>
      <c r="BQ30" s="45">
        <f t="shared" si="23"/>
        <v>87.124568566545875</v>
      </c>
    </row>
    <row r="31" spans="1:69" ht="15.75" thickBot="1" x14ac:dyDescent="0.3">
      <c r="A31" s="49" t="s">
        <v>56</v>
      </c>
      <c r="B31">
        <v>0</v>
      </c>
      <c r="C31">
        <v>60</v>
      </c>
      <c r="D31">
        <v>60</v>
      </c>
      <c r="E31" s="23">
        <v>1</v>
      </c>
      <c r="F31">
        <v>29</v>
      </c>
      <c r="G31">
        <v>33</v>
      </c>
      <c r="H31" s="47">
        <f t="shared" si="0"/>
        <v>0.92727272727272725</v>
      </c>
      <c r="I31" s="48">
        <f t="shared" si="1"/>
        <v>96.36363636363636</v>
      </c>
      <c r="J31">
        <v>3</v>
      </c>
      <c r="K31">
        <v>4</v>
      </c>
      <c r="L31" s="25">
        <f t="shared" ref="L31" si="30">J31*30</f>
        <v>90</v>
      </c>
      <c r="M31">
        <v>0</v>
      </c>
      <c r="N31">
        <v>0</v>
      </c>
      <c r="O31" s="35" t="e">
        <f t="shared" si="2"/>
        <v>#DIV/0!</v>
      </c>
      <c r="P31">
        <v>0</v>
      </c>
      <c r="Q31">
        <v>0</v>
      </c>
      <c r="R31" s="35" t="e">
        <f t="shared" si="3"/>
        <v>#DIV/0!</v>
      </c>
      <c r="S31" s="36" t="e">
        <f t="shared" si="4"/>
        <v>#DIV/0!</v>
      </c>
      <c r="T31" s="37" t="e">
        <f t="shared" si="5"/>
        <v>#DIV/0!</v>
      </c>
      <c r="U31">
        <v>4</v>
      </c>
      <c r="V31">
        <v>5</v>
      </c>
      <c r="W31" s="27">
        <v>80</v>
      </c>
      <c r="X31" s="67">
        <v>0</v>
      </c>
      <c r="Y31" s="70">
        <v>0</v>
      </c>
      <c r="Z31" s="70">
        <v>0</v>
      </c>
      <c r="AA31" s="70">
        <v>0</v>
      </c>
      <c r="AB31" s="70">
        <v>0</v>
      </c>
      <c r="AC31" s="69">
        <v>0</v>
      </c>
      <c r="AD31" s="55" t="e">
        <f t="shared" si="6"/>
        <v>#DIV/0!</v>
      </c>
      <c r="AE31">
        <v>0</v>
      </c>
      <c r="AF31">
        <v>0</v>
      </c>
      <c r="AG31" s="54" t="e">
        <f t="shared" si="7"/>
        <v>#DIV/0!</v>
      </c>
      <c r="AH31" s="38" t="e">
        <f t="shared" si="8"/>
        <v>#DIV/0!</v>
      </c>
      <c r="AI31">
        <v>0</v>
      </c>
      <c r="AJ31">
        <v>0</v>
      </c>
      <c r="AK31" s="38" t="e">
        <f t="shared" si="9"/>
        <v>#DIV/0!</v>
      </c>
      <c r="AL31" s="39" t="e">
        <f t="shared" si="10"/>
        <v>#DIV/0!</v>
      </c>
      <c r="AM31">
        <v>4</v>
      </c>
      <c r="AN31">
        <v>5</v>
      </c>
      <c r="AO31" s="29">
        <f t="shared" si="11"/>
        <v>80</v>
      </c>
      <c r="AP31">
        <v>3</v>
      </c>
      <c r="AQ31">
        <v>5</v>
      </c>
      <c r="AR31" s="29">
        <f t="shared" si="12"/>
        <v>60</v>
      </c>
      <c r="AS31">
        <v>0</v>
      </c>
      <c r="AT31">
        <v>0</v>
      </c>
      <c r="AU31" s="40" t="e">
        <f t="shared" si="13"/>
        <v>#DIV/0!</v>
      </c>
      <c r="AV31" s="41" t="e">
        <f t="shared" si="14"/>
        <v>#DIV/0!</v>
      </c>
      <c r="AW31">
        <v>0</v>
      </c>
      <c r="AX31">
        <v>0</v>
      </c>
      <c r="AY31" s="38" t="e">
        <f t="shared" si="15"/>
        <v>#DIV/0!</v>
      </c>
      <c r="AZ31">
        <v>0</v>
      </c>
      <c r="BA31">
        <v>0</v>
      </c>
      <c r="BB31" s="38" t="e">
        <f t="shared" si="16"/>
        <v>#DIV/0!</v>
      </c>
      <c r="BC31">
        <v>0</v>
      </c>
      <c r="BD31">
        <v>0</v>
      </c>
      <c r="BE31" s="38" t="e">
        <f t="shared" si="17"/>
        <v>#DIV/0!</v>
      </c>
      <c r="BF31" s="42" t="e">
        <f t="shared" si="18"/>
        <v>#DIV/0!</v>
      </c>
      <c r="BG31">
        <v>0</v>
      </c>
      <c r="BH31">
        <v>0</v>
      </c>
      <c r="BI31" s="43" t="e">
        <f t="shared" si="19"/>
        <v>#DIV/0!</v>
      </c>
      <c r="BJ31">
        <v>0</v>
      </c>
      <c r="BK31">
        <v>0</v>
      </c>
      <c r="BL31" s="43" t="e">
        <f t="shared" si="20"/>
        <v>#DIV/0!</v>
      </c>
      <c r="BM31">
        <v>0</v>
      </c>
      <c r="BN31">
        <v>0</v>
      </c>
      <c r="BO31" s="43" t="e">
        <f t="shared" si="21"/>
        <v>#DIV/0!</v>
      </c>
      <c r="BP31" s="44" t="e">
        <f t="shared" si="22"/>
        <v>#DIV/0!</v>
      </c>
      <c r="BQ31" s="45" t="e">
        <f t="shared" si="23"/>
        <v>#DIV/0!</v>
      </c>
    </row>
    <row r="32" spans="1:69" ht="15.75" thickBot="1" x14ac:dyDescent="0.3">
      <c r="A32" s="49" t="s">
        <v>57</v>
      </c>
      <c r="B32">
        <v>102</v>
      </c>
      <c r="C32">
        <v>60</v>
      </c>
      <c r="D32">
        <v>60</v>
      </c>
      <c r="E32" s="23">
        <v>1</v>
      </c>
      <c r="F32">
        <v>32</v>
      </c>
      <c r="G32">
        <v>33</v>
      </c>
      <c r="H32" s="47">
        <f t="shared" si="0"/>
        <v>0.98181818181818181</v>
      </c>
      <c r="I32" s="48">
        <f t="shared" si="1"/>
        <v>99.090909090909093</v>
      </c>
      <c r="J32">
        <v>4</v>
      </c>
      <c r="K32">
        <v>4</v>
      </c>
      <c r="L32" s="25">
        <v>100</v>
      </c>
      <c r="M32">
        <v>45</v>
      </c>
      <c r="N32">
        <v>46</v>
      </c>
      <c r="O32" s="35">
        <f t="shared" si="2"/>
        <v>0.97826086956521741</v>
      </c>
      <c r="P32" s="60">
        <v>31</v>
      </c>
      <c r="Q32" s="60">
        <v>35</v>
      </c>
      <c r="R32" s="35">
        <f t="shared" si="3"/>
        <v>0.88571428571428568</v>
      </c>
      <c r="S32" s="36">
        <f t="shared" si="4"/>
        <v>93.198757763975152</v>
      </c>
      <c r="T32" s="37">
        <f t="shared" si="5"/>
        <v>97.006775832862786</v>
      </c>
      <c r="U32">
        <v>6</v>
      </c>
      <c r="V32">
        <v>5</v>
      </c>
      <c r="W32" s="27">
        <v>100</v>
      </c>
      <c r="X32" s="67">
        <v>1</v>
      </c>
      <c r="Y32" s="70">
        <v>0</v>
      </c>
      <c r="Z32" s="70">
        <v>1</v>
      </c>
      <c r="AA32" s="70">
        <v>0</v>
      </c>
      <c r="AB32" s="70">
        <v>10</v>
      </c>
      <c r="AC32" s="69">
        <v>24</v>
      </c>
      <c r="AD32" s="55">
        <f t="shared" si="6"/>
        <v>83.888888888888886</v>
      </c>
      <c r="AE32">
        <v>79</v>
      </c>
      <c r="AF32">
        <v>79</v>
      </c>
      <c r="AG32" s="54">
        <f t="shared" si="7"/>
        <v>100</v>
      </c>
      <c r="AH32" s="38">
        <f t="shared" si="8"/>
        <v>91.944444444444443</v>
      </c>
      <c r="AI32">
        <v>97</v>
      </c>
      <c r="AJ32">
        <v>102</v>
      </c>
      <c r="AK32" s="38">
        <f t="shared" si="9"/>
        <v>95.098039215686271</v>
      </c>
      <c r="AL32" s="39">
        <f t="shared" si="10"/>
        <v>95.307189542483655</v>
      </c>
      <c r="AM32">
        <v>5</v>
      </c>
      <c r="AN32">
        <v>5</v>
      </c>
      <c r="AO32" s="29">
        <f t="shared" si="11"/>
        <v>100</v>
      </c>
      <c r="AP32">
        <v>3</v>
      </c>
      <c r="AQ32">
        <v>5</v>
      </c>
      <c r="AR32" s="29">
        <f t="shared" si="12"/>
        <v>60</v>
      </c>
      <c r="AS32">
        <v>15</v>
      </c>
      <c r="AT32">
        <v>17</v>
      </c>
      <c r="AU32" s="40">
        <f t="shared" si="13"/>
        <v>88.235294117647058</v>
      </c>
      <c r="AV32" s="41">
        <f t="shared" si="14"/>
        <v>80.470588235294116</v>
      </c>
      <c r="AW32">
        <v>76</v>
      </c>
      <c r="AX32">
        <v>79</v>
      </c>
      <c r="AY32" s="38">
        <f t="shared" si="15"/>
        <v>96.202531645569621</v>
      </c>
      <c r="AZ32">
        <v>101</v>
      </c>
      <c r="BA32">
        <v>102</v>
      </c>
      <c r="BB32" s="38">
        <f t="shared" si="16"/>
        <v>99.019607843137265</v>
      </c>
      <c r="BC32">
        <v>35</v>
      </c>
      <c r="BD32">
        <v>35</v>
      </c>
      <c r="BE32" s="38">
        <f t="shared" si="17"/>
        <v>100</v>
      </c>
      <c r="BF32" s="42">
        <f t="shared" si="18"/>
        <v>98.088855795482772</v>
      </c>
      <c r="BG32">
        <v>98</v>
      </c>
      <c r="BH32">
        <v>102</v>
      </c>
      <c r="BI32" s="43">
        <f t="shared" si="19"/>
        <v>96.078431372549019</v>
      </c>
      <c r="BJ32">
        <v>93</v>
      </c>
      <c r="BK32">
        <v>102</v>
      </c>
      <c r="BL32" s="43">
        <f t="shared" si="20"/>
        <v>91.17647058823529</v>
      </c>
      <c r="BM32">
        <v>101</v>
      </c>
      <c r="BN32">
        <v>102</v>
      </c>
      <c r="BO32" s="43">
        <f t="shared" si="21"/>
        <v>99.019607843137265</v>
      </c>
      <c r="BP32" s="44">
        <f t="shared" si="22"/>
        <v>96.568627450980387</v>
      </c>
      <c r="BQ32" s="45">
        <f t="shared" si="23"/>
        <v>93.488407371420735</v>
      </c>
    </row>
    <row r="33" spans="1:69" ht="26.25" thickBot="1" x14ac:dyDescent="0.3">
      <c r="A33" s="49" t="s">
        <v>58</v>
      </c>
      <c r="B33">
        <v>297</v>
      </c>
      <c r="C33">
        <v>60</v>
      </c>
      <c r="D33">
        <v>60</v>
      </c>
      <c r="E33" s="23">
        <v>1</v>
      </c>
      <c r="F33">
        <v>32</v>
      </c>
      <c r="G33">
        <v>33</v>
      </c>
      <c r="H33" s="47">
        <f t="shared" si="0"/>
        <v>0.98181818181818181</v>
      </c>
      <c r="I33" s="48">
        <f t="shared" si="1"/>
        <v>99.090909090909093</v>
      </c>
      <c r="J33">
        <v>4</v>
      </c>
      <c r="K33">
        <v>4</v>
      </c>
      <c r="L33" s="25">
        <v>100</v>
      </c>
      <c r="M33">
        <v>105</v>
      </c>
      <c r="N33">
        <v>109</v>
      </c>
      <c r="O33" s="35">
        <f t="shared" si="2"/>
        <v>0.96330275229357798</v>
      </c>
      <c r="P33" s="60">
        <v>105</v>
      </c>
      <c r="Q33" s="60">
        <v>106</v>
      </c>
      <c r="R33" s="35">
        <f t="shared" si="3"/>
        <v>0.99056603773584906</v>
      </c>
      <c r="S33" s="36">
        <f t="shared" si="4"/>
        <v>97.69343950147136</v>
      </c>
      <c r="T33" s="37">
        <f t="shared" si="5"/>
        <v>98.804648527861275</v>
      </c>
      <c r="U33">
        <v>7</v>
      </c>
      <c r="V33">
        <v>5</v>
      </c>
      <c r="W33" s="27">
        <v>100</v>
      </c>
      <c r="X33" s="67">
        <v>3</v>
      </c>
      <c r="Y33" s="70">
        <v>1</v>
      </c>
      <c r="Z33" s="70">
        <v>1</v>
      </c>
      <c r="AA33" s="70">
        <v>0</v>
      </c>
      <c r="AB33" s="70">
        <v>14</v>
      </c>
      <c r="AC33" s="69">
        <v>46</v>
      </c>
      <c r="AD33" s="55">
        <f t="shared" si="6"/>
        <v>84.15384615384616</v>
      </c>
      <c r="AE33">
        <v>125</v>
      </c>
      <c r="AF33">
        <v>126</v>
      </c>
      <c r="AG33" s="54">
        <f t="shared" si="7"/>
        <v>99.206349206349216</v>
      </c>
      <c r="AH33" s="38">
        <f t="shared" si="8"/>
        <v>91.680097680097688</v>
      </c>
      <c r="AI33">
        <v>259</v>
      </c>
      <c r="AJ33">
        <v>297</v>
      </c>
      <c r="AK33" s="38">
        <f t="shared" si="9"/>
        <v>87.205387205387211</v>
      </c>
      <c r="AL33" s="39">
        <f t="shared" si="10"/>
        <v>92.833655233655236</v>
      </c>
      <c r="AM33">
        <v>4</v>
      </c>
      <c r="AN33">
        <v>5</v>
      </c>
      <c r="AO33" s="29">
        <f t="shared" si="11"/>
        <v>80</v>
      </c>
      <c r="AP33">
        <v>3</v>
      </c>
      <c r="AQ33">
        <v>5</v>
      </c>
      <c r="AR33" s="29">
        <f t="shared" si="12"/>
        <v>60</v>
      </c>
      <c r="AS33">
        <v>52</v>
      </c>
      <c r="AT33">
        <v>56</v>
      </c>
      <c r="AU33" s="40">
        <f t="shared" si="13"/>
        <v>92.857142857142861</v>
      </c>
      <c r="AV33" s="41">
        <f t="shared" si="14"/>
        <v>75.857142857142861</v>
      </c>
      <c r="AW33">
        <v>115</v>
      </c>
      <c r="AX33">
        <v>126</v>
      </c>
      <c r="AY33" s="38">
        <f t="shared" si="15"/>
        <v>91.269841269841265</v>
      </c>
      <c r="AZ33">
        <v>286</v>
      </c>
      <c r="BA33">
        <v>297</v>
      </c>
      <c r="BB33" s="38">
        <f t="shared" si="16"/>
        <v>96.296296296296291</v>
      </c>
      <c r="BC33">
        <v>70</v>
      </c>
      <c r="BD33">
        <v>72</v>
      </c>
      <c r="BE33" s="38">
        <f t="shared" si="17"/>
        <v>97.222222222222214</v>
      </c>
      <c r="BF33" s="42">
        <f t="shared" si="18"/>
        <v>94.470899470899468</v>
      </c>
      <c r="BG33">
        <v>267</v>
      </c>
      <c r="BH33">
        <v>297</v>
      </c>
      <c r="BI33" s="43">
        <f t="shared" si="19"/>
        <v>89.898989898989896</v>
      </c>
      <c r="BJ33">
        <v>280</v>
      </c>
      <c r="BK33">
        <v>297</v>
      </c>
      <c r="BL33" s="43">
        <f t="shared" si="20"/>
        <v>94.276094276094284</v>
      </c>
      <c r="BM33">
        <v>281</v>
      </c>
      <c r="BN33">
        <v>297</v>
      </c>
      <c r="BO33" s="43">
        <f t="shared" si="21"/>
        <v>94.612794612794616</v>
      </c>
      <c r="BP33" s="44">
        <f t="shared" si="22"/>
        <v>93.131313131313135</v>
      </c>
      <c r="BQ33" s="45">
        <f t="shared" si="23"/>
        <v>91.019531844174395</v>
      </c>
    </row>
    <row r="34" spans="1:69" ht="15.75" thickBot="1" x14ac:dyDescent="0.3">
      <c r="A34" s="49" t="s">
        <v>59</v>
      </c>
      <c r="B34">
        <v>591</v>
      </c>
      <c r="C34">
        <v>60</v>
      </c>
      <c r="D34">
        <v>60</v>
      </c>
      <c r="E34" s="23">
        <v>1</v>
      </c>
      <c r="F34">
        <v>30</v>
      </c>
      <c r="G34">
        <v>33</v>
      </c>
      <c r="H34" s="47">
        <f t="shared" si="0"/>
        <v>0.94545454545454544</v>
      </c>
      <c r="I34" s="48">
        <f t="shared" si="1"/>
        <v>97.272727272727266</v>
      </c>
      <c r="J34">
        <v>4</v>
      </c>
      <c r="K34">
        <v>4</v>
      </c>
      <c r="L34" s="25">
        <v>100</v>
      </c>
      <c r="M34">
        <v>223</v>
      </c>
      <c r="N34">
        <v>229</v>
      </c>
      <c r="O34" s="35">
        <f t="shared" si="2"/>
        <v>0.97379912663755464</v>
      </c>
      <c r="P34" s="60">
        <v>205</v>
      </c>
      <c r="Q34" s="60">
        <v>212</v>
      </c>
      <c r="R34" s="35">
        <f t="shared" si="3"/>
        <v>0.96698113207547165</v>
      </c>
      <c r="S34" s="36">
        <f t="shared" si="4"/>
        <v>97.039012935651314</v>
      </c>
      <c r="T34" s="37">
        <f t="shared" si="5"/>
        <v>97.997423356078713</v>
      </c>
      <c r="U34">
        <v>5</v>
      </c>
      <c r="V34">
        <v>5</v>
      </c>
      <c r="W34" s="27">
        <v>100</v>
      </c>
      <c r="X34" s="67">
        <v>4</v>
      </c>
      <c r="Y34" s="70">
        <v>0</v>
      </c>
      <c r="Z34" s="70">
        <v>0</v>
      </c>
      <c r="AA34" s="70">
        <v>0</v>
      </c>
      <c r="AB34" s="70">
        <v>17</v>
      </c>
      <c r="AC34" s="69">
        <v>60</v>
      </c>
      <c r="AD34" s="55">
        <f t="shared" si="6"/>
        <v>86.666666666666671</v>
      </c>
      <c r="AE34">
        <v>270</v>
      </c>
      <c r="AF34">
        <v>281</v>
      </c>
      <c r="AG34" s="54">
        <f t="shared" si="7"/>
        <v>96.085409252669038</v>
      </c>
      <c r="AH34" s="38">
        <f t="shared" si="8"/>
        <v>91.376037959667855</v>
      </c>
      <c r="AI34">
        <v>524</v>
      </c>
      <c r="AJ34">
        <v>591</v>
      </c>
      <c r="AK34" s="38">
        <f t="shared" si="9"/>
        <v>88.663282571912021</v>
      </c>
      <c r="AL34" s="39">
        <f t="shared" si="10"/>
        <v>93.149399955440742</v>
      </c>
      <c r="AM34">
        <v>4</v>
      </c>
      <c r="AN34">
        <v>5</v>
      </c>
      <c r="AO34" s="29">
        <f t="shared" si="11"/>
        <v>80</v>
      </c>
      <c r="AP34">
        <v>4</v>
      </c>
      <c r="AQ34">
        <v>5</v>
      </c>
      <c r="AR34" s="29">
        <f t="shared" si="12"/>
        <v>80</v>
      </c>
      <c r="AS34">
        <v>84</v>
      </c>
      <c r="AT34">
        <v>86</v>
      </c>
      <c r="AU34" s="40">
        <f t="shared" si="13"/>
        <v>97.674418604651152</v>
      </c>
      <c r="AV34" s="41">
        <f t="shared" si="14"/>
        <v>85.302325581395337</v>
      </c>
      <c r="AW34">
        <v>262</v>
      </c>
      <c r="AX34">
        <v>281</v>
      </c>
      <c r="AY34" s="38">
        <f t="shared" si="15"/>
        <v>93.238434163701072</v>
      </c>
      <c r="AZ34">
        <v>568</v>
      </c>
      <c r="BA34">
        <v>591</v>
      </c>
      <c r="BB34" s="38">
        <f t="shared" si="16"/>
        <v>96.108291032148898</v>
      </c>
      <c r="BC34">
        <v>117</v>
      </c>
      <c r="BD34">
        <v>120</v>
      </c>
      <c r="BE34" s="38">
        <f t="shared" si="17"/>
        <v>97.5</v>
      </c>
      <c r="BF34" s="42">
        <f t="shared" si="18"/>
        <v>95.238690078339999</v>
      </c>
      <c r="BG34">
        <v>538</v>
      </c>
      <c r="BH34">
        <v>591</v>
      </c>
      <c r="BI34" s="43">
        <f t="shared" si="19"/>
        <v>91.032148900169204</v>
      </c>
      <c r="BJ34">
        <v>552</v>
      </c>
      <c r="BK34">
        <v>591</v>
      </c>
      <c r="BL34" s="43">
        <f t="shared" si="20"/>
        <v>93.401015228426402</v>
      </c>
      <c r="BM34">
        <v>567</v>
      </c>
      <c r="BN34">
        <v>591</v>
      </c>
      <c r="BO34" s="43">
        <f t="shared" si="21"/>
        <v>95.939086294416242</v>
      </c>
      <c r="BP34" s="44">
        <f t="shared" si="22"/>
        <v>93.959390862944161</v>
      </c>
      <c r="BQ34" s="45">
        <f t="shared" si="23"/>
        <v>93.129445966839782</v>
      </c>
    </row>
    <row r="35" spans="1:69" ht="15.75" thickBot="1" x14ac:dyDescent="0.3">
      <c r="A35" s="49" t="s">
        <v>60</v>
      </c>
      <c r="B35">
        <v>144</v>
      </c>
      <c r="C35">
        <v>60</v>
      </c>
      <c r="D35">
        <v>60</v>
      </c>
      <c r="E35" s="23">
        <v>1</v>
      </c>
      <c r="F35">
        <v>30</v>
      </c>
      <c r="G35">
        <v>33</v>
      </c>
      <c r="H35" s="47">
        <f t="shared" si="0"/>
        <v>0.94545454545454544</v>
      </c>
      <c r="I35" s="48">
        <f t="shared" si="1"/>
        <v>97.272727272727266</v>
      </c>
      <c r="J35">
        <v>4</v>
      </c>
      <c r="K35">
        <v>4</v>
      </c>
      <c r="L35" s="25">
        <v>100</v>
      </c>
      <c r="M35">
        <v>43</v>
      </c>
      <c r="N35">
        <v>46</v>
      </c>
      <c r="O35" s="35">
        <f t="shared" si="2"/>
        <v>0.93478260869565222</v>
      </c>
      <c r="P35" s="60">
        <v>54</v>
      </c>
      <c r="Q35" s="60">
        <v>55</v>
      </c>
      <c r="R35" s="35">
        <f t="shared" si="3"/>
        <v>0.98181818181818181</v>
      </c>
      <c r="S35" s="36">
        <f t="shared" si="4"/>
        <v>95.830039525691703</v>
      </c>
      <c r="T35" s="37">
        <f t="shared" si="5"/>
        <v>97.51383399209486</v>
      </c>
      <c r="U35">
        <v>5</v>
      </c>
      <c r="V35">
        <v>5</v>
      </c>
      <c r="W35" s="27">
        <v>100</v>
      </c>
      <c r="X35" s="67">
        <v>0</v>
      </c>
      <c r="Y35" s="70">
        <v>0</v>
      </c>
      <c r="Z35" s="70">
        <v>1</v>
      </c>
      <c r="AA35" s="70">
        <v>0</v>
      </c>
      <c r="AB35" s="70">
        <v>3</v>
      </c>
      <c r="AC35" s="69">
        <v>30</v>
      </c>
      <c r="AD35" s="55">
        <f t="shared" si="6"/>
        <v>94.117647058823536</v>
      </c>
      <c r="AE35">
        <v>71</v>
      </c>
      <c r="AF35">
        <v>77</v>
      </c>
      <c r="AG35" s="54">
        <f t="shared" si="7"/>
        <v>92.20779220779221</v>
      </c>
      <c r="AH35" s="38">
        <f t="shared" si="8"/>
        <v>93.162719633307873</v>
      </c>
      <c r="AI35">
        <v>132</v>
      </c>
      <c r="AJ35">
        <v>144</v>
      </c>
      <c r="AK35" s="38">
        <f t="shared" si="9"/>
        <v>91.666666666666657</v>
      </c>
      <c r="AL35" s="39">
        <f t="shared" si="10"/>
        <v>94.765087853323152</v>
      </c>
      <c r="AM35">
        <v>4</v>
      </c>
      <c r="AN35">
        <v>5</v>
      </c>
      <c r="AO35" s="29">
        <f t="shared" si="11"/>
        <v>80</v>
      </c>
      <c r="AP35">
        <v>3</v>
      </c>
      <c r="AQ35">
        <v>5</v>
      </c>
      <c r="AR35" s="29">
        <f t="shared" si="12"/>
        <v>60</v>
      </c>
      <c r="AS35">
        <v>25</v>
      </c>
      <c r="AT35">
        <v>27</v>
      </c>
      <c r="AU35" s="40">
        <f t="shared" si="13"/>
        <v>92.592592592592595</v>
      </c>
      <c r="AV35" s="41">
        <f t="shared" si="14"/>
        <v>75.777777777777771</v>
      </c>
      <c r="AW35">
        <v>72</v>
      </c>
      <c r="AX35">
        <v>77</v>
      </c>
      <c r="AY35" s="38">
        <f t="shared" si="15"/>
        <v>93.506493506493499</v>
      </c>
      <c r="AZ35">
        <v>137</v>
      </c>
      <c r="BA35">
        <v>144</v>
      </c>
      <c r="BB35" s="38">
        <f t="shared" si="16"/>
        <v>95.138888888888886</v>
      </c>
      <c r="BC35">
        <v>36</v>
      </c>
      <c r="BD35">
        <v>37</v>
      </c>
      <c r="BE35" s="38">
        <f t="shared" si="17"/>
        <v>97.297297297297305</v>
      </c>
      <c r="BF35" s="42">
        <f t="shared" si="18"/>
        <v>94.917612417612432</v>
      </c>
      <c r="BG35">
        <v>134</v>
      </c>
      <c r="BH35">
        <v>144</v>
      </c>
      <c r="BI35" s="43">
        <f t="shared" si="19"/>
        <v>93.055555555555557</v>
      </c>
      <c r="BJ35">
        <v>132</v>
      </c>
      <c r="BK35">
        <v>144</v>
      </c>
      <c r="BL35" s="43">
        <f t="shared" si="20"/>
        <v>91.666666666666657</v>
      </c>
      <c r="BM35">
        <v>136</v>
      </c>
      <c r="BN35">
        <v>144</v>
      </c>
      <c r="BO35" s="43">
        <f t="shared" si="21"/>
        <v>94.444444444444443</v>
      </c>
      <c r="BP35" s="44">
        <f t="shared" si="22"/>
        <v>93.472222222222229</v>
      </c>
      <c r="BQ35" s="45">
        <f t="shared" si="23"/>
        <v>91.289306852606074</v>
      </c>
    </row>
    <row r="36" spans="1:69" ht="15.75" thickBot="1" x14ac:dyDescent="0.3">
      <c r="A36" s="49" t="s">
        <v>61</v>
      </c>
      <c r="B36">
        <v>308</v>
      </c>
      <c r="C36">
        <v>60</v>
      </c>
      <c r="D36">
        <v>60</v>
      </c>
      <c r="E36" s="23">
        <v>1</v>
      </c>
      <c r="F36">
        <v>32</v>
      </c>
      <c r="G36">
        <v>33</v>
      </c>
      <c r="H36" s="47">
        <f t="shared" si="0"/>
        <v>0.98181818181818181</v>
      </c>
      <c r="I36" s="48">
        <f t="shared" si="1"/>
        <v>99.090909090909093</v>
      </c>
      <c r="J36">
        <v>4</v>
      </c>
      <c r="K36">
        <v>4</v>
      </c>
      <c r="L36" s="25">
        <v>100</v>
      </c>
      <c r="M36">
        <v>96</v>
      </c>
      <c r="N36">
        <v>96</v>
      </c>
      <c r="O36" s="35">
        <f t="shared" si="2"/>
        <v>1</v>
      </c>
      <c r="P36" s="60">
        <v>98</v>
      </c>
      <c r="Q36" s="60">
        <v>98</v>
      </c>
      <c r="R36" s="35">
        <f t="shared" si="3"/>
        <v>1</v>
      </c>
      <c r="S36" s="36">
        <f t="shared" si="4"/>
        <v>100</v>
      </c>
      <c r="T36" s="37">
        <f t="shared" si="5"/>
        <v>99.72727272727272</v>
      </c>
      <c r="U36">
        <v>4</v>
      </c>
      <c r="V36">
        <v>5</v>
      </c>
      <c r="W36" s="27">
        <v>80</v>
      </c>
      <c r="X36" s="67">
        <v>0</v>
      </c>
      <c r="Y36" s="70">
        <v>0</v>
      </c>
      <c r="Z36" s="70">
        <v>0</v>
      </c>
      <c r="AA36" s="70">
        <v>0</v>
      </c>
      <c r="AB36" s="70">
        <v>0</v>
      </c>
      <c r="AC36" s="69">
        <v>39</v>
      </c>
      <c r="AD36" s="55">
        <f t="shared" si="6"/>
        <v>100</v>
      </c>
      <c r="AE36">
        <v>38</v>
      </c>
      <c r="AF36">
        <v>39</v>
      </c>
      <c r="AG36" s="54">
        <f t="shared" si="7"/>
        <v>97.435897435897431</v>
      </c>
      <c r="AH36" s="38">
        <f t="shared" si="8"/>
        <v>98.717948717948715</v>
      </c>
      <c r="AI36">
        <v>269</v>
      </c>
      <c r="AJ36">
        <v>308</v>
      </c>
      <c r="AK36" s="38">
        <f t="shared" si="9"/>
        <v>87.337662337662337</v>
      </c>
      <c r="AL36" s="39">
        <f t="shared" si="10"/>
        <v>89.688478188478186</v>
      </c>
      <c r="AM36">
        <v>5</v>
      </c>
      <c r="AN36">
        <v>5</v>
      </c>
      <c r="AO36" s="29">
        <f t="shared" si="11"/>
        <v>100</v>
      </c>
      <c r="AP36">
        <v>3</v>
      </c>
      <c r="AQ36">
        <v>5</v>
      </c>
      <c r="AR36" s="29">
        <f t="shared" si="12"/>
        <v>60</v>
      </c>
      <c r="AS36">
        <v>142</v>
      </c>
      <c r="AT36">
        <v>149</v>
      </c>
      <c r="AU36" s="40">
        <f t="shared" si="13"/>
        <v>95.302013422818789</v>
      </c>
      <c r="AV36" s="41">
        <f t="shared" si="14"/>
        <v>82.590604026845639</v>
      </c>
      <c r="AW36">
        <v>293</v>
      </c>
      <c r="AX36">
        <v>302</v>
      </c>
      <c r="AY36" s="38">
        <f t="shared" si="15"/>
        <v>97.019867549668874</v>
      </c>
      <c r="AZ36">
        <v>281</v>
      </c>
      <c r="BA36">
        <v>308</v>
      </c>
      <c r="BB36" s="38">
        <f t="shared" si="16"/>
        <v>91.233766233766232</v>
      </c>
      <c r="BC36">
        <v>48</v>
      </c>
      <c r="BD36">
        <v>51</v>
      </c>
      <c r="BE36" s="38">
        <f t="shared" si="17"/>
        <v>94.117647058823522</v>
      </c>
      <c r="BF36" s="42">
        <f t="shared" si="18"/>
        <v>94.124982925138752</v>
      </c>
      <c r="BG36">
        <v>232</v>
      </c>
      <c r="BH36">
        <v>308</v>
      </c>
      <c r="BI36" s="43">
        <f t="shared" si="19"/>
        <v>75.324675324675326</v>
      </c>
      <c r="BJ36">
        <v>271</v>
      </c>
      <c r="BK36">
        <v>308</v>
      </c>
      <c r="BL36" s="43">
        <f t="shared" si="20"/>
        <v>87.987012987012989</v>
      </c>
      <c r="BM36">
        <v>281</v>
      </c>
      <c r="BN36">
        <v>308</v>
      </c>
      <c r="BO36" s="43">
        <f t="shared" si="21"/>
        <v>91.233766233766232</v>
      </c>
      <c r="BP36" s="44">
        <f t="shared" si="22"/>
        <v>85.811688311688314</v>
      </c>
      <c r="BQ36" s="45">
        <f t="shared" si="23"/>
        <v>90.388605235884725</v>
      </c>
    </row>
    <row r="37" spans="1:69" ht="15.75" thickBot="1" x14ac:dyDescent="0.3">
      <c r="A37" s="49" t="s">
        <v>62</v>
      </c>
      <c r="B37">
        <v>215</v>
      </c>
      <c r="C37">
        <v>60</v>
      </c>
      <c r="D37">
        <v>60</v>
      </c>
      <c r="E37" s="23">
        <v>1</v>
      </c>
      <c r="F37">
        <v>30</v>
      </c>
      <c r="G37">
        <v>33</v>
      </c>
      <c r="H37" s="47">
        <f t="shared" si="0"/>
        <v>0.94545454545454544</v>
      </c>
      <c r="I37" s="48">
        <f t="shared" si="1"/>
        <v>97.272727272727266</v>
      </c>
      <c r="J37">
        <v>4</v>
      </c>
      <c r="K37">
        <v>4</v>
      </c>
      <c r="L37" s="25">
        <v>100</v>
      </c>
      <c r="M37">
        <v>87</v>
      </c>
      <c r="N37">
        <v>88</v>
      </c>
      <c r="O37" s="35">
        <f t="shared" si="2"/>
        <v>0.98863636363636365</v>
      </c>
      <c r="P37" s="60">
        <v>134</v>
      </c>
      <c r="Q37" s="60">
        <v>135</v>
      </c>
      <c r="R37" s="35">
        <f t="shared" si="3"/>
        <v>0.99259259259259258</v>
      </c>
      <c r="S37" s="36">
        <f t="shared" si="4"/>
        <v>99.061447811447806</v>
      </c>
      <c r="T37" s="37">
        <f t="shared" si="5"/>
        <v>98.806397306397315</v>
      </c>
      <c r="U37">
        <v>4</v>
      </c>
      <c r="V37">
        <v>5</v>
      </c>
      <c r="W37" s="27">
        <v>80</v>
      </c>
      <c r="X37" s="67">
        <v>1</v>
      </c>
      <c r="Y37" s="70">
        <v>0</v>
      </c>
      <c r="Z37" s="70">
        <v>3</v>
      </c>
      <c r="AA37" s="70">
        <v>0</v>
      </c>
      <c r="AB37" s="70">
        <v>4</v>
      </c>
      <c r="AC37" s="69">
        <v>31</v>
      </c>
      <c r="AD37" s="55">
        <f t="shared" si="6"/>
        <v>87.179487179487182</v>
      </c>
      <c r="AE37">
        <v>131</v>
      </c>
      <c r="AF37">
        <v>131</v>
      </c>
      <c r="AG37" s="54">
        <f t="shared" si="7"/>
        <v>100</v>
      </c>
      <c r="AH37" s="38">
        <f t="shared" si="8"/>
        <v>93.589743589743591</v>
      </c>
      <c r="AI37">
        <v>206</v>
      </c>
      <c r="AJ37">
        <v>215</v>
      </c>
      <c r="AK37" s="38">
        <f t="shared" si="9"/>
        <v>95.813953488372093</v>
      </c>
      <c r="AL37" s="39">
        <f t="shared" si="10"/>
        <v>90.18008348240906</v>
      </c>
      <c r="AM37">
        <v>4</v>
      </c>
      <c r="AN37">
        <v>5</v>
      </c>
      <c r="AO37" s="29">
        <f t="shared" si="11"/>
        <v>80</v>
      </c>
      <c r="AP37">
        <v>4</v>
      </c>
      <c r="AQ37">
        <v>5</v>
      </c>
      <c r="AR37" s="29">
        <f t="shared" si="12"/>
        <v>80</v>
      </c>
      <c r="AS37">
        <v>22</v>
      </c>
      <c r="AT37">
        <v>22</v>
      </c>
      <c r="AU37" s="40">
        <f t="shared" si="13"/>
        <v>100</v>
      </c>
      <c r="AV37" s="41">
        <f t="shared" si="14"/>
        <v>86</v>
      </c>
      <c r="AW37">
        <v>126</v>
      </c>
      <c r="AX37">
        <v>131</v>
      </c>
      <c r="AY37" s="38">
        <f t="shared" si="15"/>
        <v>96.18320610687023</v>
      </c>
      <c r="AZ37">
        <v>212</v>
      </c>
      <c r="BA37">
        <v>215</v>
      </c>
      <c r="BB37" s="38">
        <f t="shared" si="16"/>
        <v>98.604651162790702</v>
      </c>
      <c r="BC37">
        <v>39</v>
      </c>
      <c r="BD37">
        <v>39</v>
      </c>
      <c r="BE37" s="38">
        <f t="shared" si="17"/>
        <v>100</v>
      </c>
      <c r="BF37" s="42">
        <f t="shared" si="18"/>
        <v>97.915142907864379</v>
      </c>
      <c r="BG37">
        <v>209</v>
      </c>
      <c r="BH37">
        <v>215</v>
      </c>
      <c r="BI37" s="43">
        <f t="shared" si="19"/>
        <v>97.20930232558139</v>
      </c>
      <c r="BJ37">
        <v>206</v>
      </c>
      <c r="BK37">
        <v>215</v>
      </c>
      <c r="BL37" s="43">
        <f t="shared" si="20"/>
        <v>95.813953488372093</v>
      </c>
      <c r="BM37">
        <v>211</v>
      </c>
      <c r="BN37">
        <v>215</v>
      </c>
      <c r="BO37" s="43">
        <f t="shared" si="21"/>
        <v>98.139534883720927</v>
      </c>
      <c r="BP37" s="44">
        <f t="shared" si="22"/>
        <v>97.395348837209298</v>
      </c>
      <c r="BQ37" s="45">
        <f t="shared" si="23"/>
        <v>94.059394506776016</v>
      </c>
    </row>
    <row r="38" spans="1:69" ht="26.25" thickBot="1" x14ac:dyDescent="0.3">
      <c r="A38" s="49" t="s">
        <v>63</v>
      </c>
      <c r="B38">
        <v>0</v>
      </c>
      <c r="C38">
        <v>60</v>
      </c>
      <c r="D38">
        <v>60</v>
      </c>
      <c r="E38" s="23">
        <v>1</v>
      </c>
      <c r="F38">
        <v>33</v>
      </c>
      <c r="G38">
        <v>33</v>
      </c>
      <c r="H38" s="47">
        <f t="shared" si="0"/>
        <v>1</v>
      </c>
      <c r="I38" s="48">
        <f t="shared" si="1"/>
        <v>100</v>
      </c>
      <c r="J38">
        <v>3</v>
      </c>
      <c r="K38">
        <v>4</v>
      </c>
      <c r="L38" s="25">
        <f t="shared" ref="L38" si="31">J38*30</f>
        <v>90</v>
      </c>
      <c r="M38">
        <v>0</v>
      </c>
      <c r="N38">
        <v>0</v>
      </c>
      <c r="O38" s="35" t="e">
        <f t="shared" si="2"/>
        <v>#DIV/0!</v>
      </c>
      <c r="P38">
        <v>0</v>
      </c>
      <c r="Q38">
        <v>0</v>
      </c>
      <c r="R38" s="35" t="e">
        <f t="shared" si="3"/>
        <v>#DIV/0!</v>
      </c>
      <c r="S38" s="36" t="e">
        <f t="shared" si="4"/>
        <v>#DIV/0!</v>
      </c>
      <c r="T38" s="37" t="e">
        <f t="shared" si="5"/>
        <v>#DIV/0!</v>
      </c>
      <c r="U38">
        <v>6</v>
      </c>
      <c r="V38">
        <v>5</v>
      </c>
      <c r="W38" s="27">
        <v>100</v>
      </c>
      <c r="X38" s="67">
        <v>0</v>
      </c>
      <c r="Y38" s="70">
        <v>0</v>
      </c>
      <c r="Z38" s="70">
        <v>0</v>
      </c>
      <c r="AA38" s="70">
        <v>0</v>
      </c>
      <c r="AB38" s="70">
        <v>0</v>
      </c>
      <c r="AC38" s="69">
        <v>0</v>
      </c>
      <c r="AD38" s="55" t="e">
        <f t="shared" si="6"/>
        <v>#DIV/0!</v>
      </c>
      <c r="AE38">
        <v>0</v>
      </c>
      <c r="AF38">
        <v>0</v>
      </c>
      <c r="AG38" s="54" t="e">
        <f t="shared" si="7"/>
        <v>#DIV/0!</v>
      </c>
      <c r="AH38" s="38" t="e">
        <f t="shared" si="8"/>
        <v>#DIV/0!</v>
      </c>
      <c r="AI38">
        <v>0</v>
      </c>
      <c r="AJ38">
        <v>0</v>
      </c>
      <c r="AK38" s="38" t="e">
        <f t="shared" si="9"/>
        <v>#DIV/0!</v>
      </c>
      <c r="AL38" s="39" t="e">
        <f t="shared" si="10"/>
        <v>#DIV/0!</v>
      </c>
      <c r="AM38">
        <v>5</v>
      </c>
      <c r="AN38">
        <v>5</v>
      </c>
      <c r="AO38" s="29">
        <f t="shared" si="11"/>
        <v>100</v>
      </c>
      <c r="AP38">
        <v>3</v>
      </c>
      <c r="AQ38">
        <v>5</v>
      </c>
      <c r="AR38" s="29">
        <f t="shared" si="12"/>
        <v>60</v>
      </c>
      <c r="AS38">
        <v>0</v>
      </c>
      <c r="AT38">
        <v>0</v>
      </c>
      <c r="AU38" s="40" t="e">
        <f t="shared" si="13"/>
        <v>#DIV/0!</v>
      </c>
      <c r="AV38" s="41" t="e">
        <f t="shared" si="14"/>
        <v>#DIV/0!</v>
      </c>
      <c r="AW38">
        <v>0</v>
      </c>
      <c r="AX38">
        <v>0</v>
      </c>
      <c r="AY38" s="38" t="e">
        <f t="shared" si="15"/>
        <v>#DIV/0!</v>
      </c>
      <c r="AZ38">
        <v>0</v>
      </c>
      <c r="BA38">
        <v>0</v>
      </c>
      <c r="BB38" s="38" t="e">
        <f t="shared" si="16"/>
        <v>#DIV/0!</v>
      </c>
      <c r="BC38">
        <v>0</v>
      </c>
      <c r="BD38">
        <v>0</v>
      </c>
      <c r="BE38" s="38" t="e">
        <f t="shared" si="17"/>
        <v>#DIV/0!</v>
      </c>
      <c r="BF38" s="42" t="e">
        <f t="shared" si="18"/>
        <v>#DIV/0!</v>
      </c>
      <c r="BG38">
        <v>0</v>
      </c>
      <c r="BH38">
        <v>0</v>
      </c>
      <c r="BI38" s="43" t="e">
        <f t="shared" si="19"/>
        <v>#DIV/0!</v>
      </c>
      <c r="BJ38">
        <v>0</v>
      </c>
      <c r="BK38">
        <v>0</v>
      </c>
      <c r="BL38" s="43" t="e">
        <f t="shared" si="20"/>
        <v>#DIV/0!</v>
      </c>
      <c r="BM38">
        <v>0</v>
      </c>
      <c r="BN38">
        <v>0</v>
      </c>
      <c r="BO38" s="43" t="e">
        <f t="shared" si="21"/>
        <v>#DIV/0!</v>
      </c>
      <c r="BP38" s="44" t="e">
        <f t="shared" si="22"/>
        <v>#DIV/0!</v>
      </c>
      <c r="BQ38" s="45" t="e">
        <f t="shared" si="23"/>
        <v>#DIV/0!</v>
      </c>
    </row>
    <row r="39" spans="1:69" ht="15.75" thickBot="1" x14ac:dyDescent="0.3">
      <c r="A39" s="49" t="s">
        <v>64</v>
      </c>
      <c r="B39">
        <v>313</v>
      </c>
      <c r="C39">
        <v>60</v>
      </c>
      <c r="D39">
        <v>60</v>
      </c>
      <c r="E39" s="23">
        <v>1</v>
      </c>
      <c r="F39">
        <v>32</v>
      </c>
      <c r="G39">
        <v>33</v>
      </c>
      <c r="H39" s="47">
        <f t="shared" si="0"/>
        <v>0.98181818181818181</v>
      </c>
      <c r="I39" s="48">
        <f t="shared" si="1"/>
        <v>99.090909090909093</v>
      </c>
      <c r="J39">
        <v>4</v>
      </c>
      <c r="K39">
        <v>4</v>
      </c>
      <c r="L39" s="25">
        <v>100</v>
      </c>
      <c r="M39">
        <v>130</v>
      </c>
      <c r="N39">
        <v>140</v>
      </c>
      <c r="O39" s="35">
        <f t="shared" si="2"/>
        <v>0.9285714285714286</v>
      </c>
      <c r="P39" s="60">
        <v>156</v>
      </c>
      <c r="Q39" s="60">
        <v>163</v>
      </c>
      <c r="R39" s="35">
        <f t="shared" si="3"/>
        <v>0.95705521472392641</v>
      </c>
      <c r="S39" s="36">
        <f t="shared" si="4"/>
        <v>94.281332164767747</v>
      </c>
      <c r="T39" s="37">
        <f t="shared" si="5"/>
        <v>97.439805593179827</v>
      </c>
      <c r="U39">
        <v>5</v>
      </c>
      <c r="V39">
        <v>5</v>
      </c>
      <c r="W39" s="27">
        <v>100</v>
      </c>
      <c r="X39" s="67">
        <v>4</v>
      </c>
      <c r="Y39" s="70">
        <v>2</v>
      </c>
      <c r="Z39" s="70">
        <v>1</v>
      </c>
      <c r="AA39" s="70">
        <v>0</v>
      </c>
      <c r="AB39" s="70">
        <v>7</v>
      </c>
      <c r="AC39" s="69">
        <v>52</v>
      </c>
      <c r="AD39" s="55">
        <f t="shared" si="6"/>
        <v>85.757575757575751</v>
      </c>
      <c r="AE39">
        <v>147</v>
      </c>
      <c r="AF39">
        <v>155</v>
      </c>
      <c r="AG39" s="54">
        <f t="shared" si="7"/>
        <v>94.838709677419359</v>
      </c>
      <c r="AH39" s="38">
        <f t="shared" si="8"/>
        <v>90.298142717497555</v>
      </c>
      <c r="AI39">
        <v>274</v>
      </c>
      <c r="AJ39">
        <v>313</v>
      </c>
      <c r="AK39" s="38">
        <f t="shared" si="9"/>
        <v>87.539936102236425</v>
      </c>
      <c r="AL39" s="39">
        <f t="shared" si="10"/>
        <v>92.381237917669949</v>
      </c>
      <c r="AM39">
        <v>5</v>
      </c>
      <c r="AN39">
        <v>5</v>
      </c>
      <c r="AO39" s="29">
        <f t="shared" si="11"/>
        <v>100</v>
      </c>
      <c r="AP39">
        <v>3</v>
      </c>
      <c r="AQ39">
        <v>5</v>
      </c>
      <c r="AR39" s="29">
        <f t="shared" si="12"/>
        <v>60</v>
      </c>
      <c r="AS39">
        <v>35</v>
      </c>
      <c r="AT39">
        <v>38</v>
      </c>
      <c r="AU39" s="40">
        <f t="shared" si="13"/>
        <v>92.10526315789474</v>
      </c>
      <c r="AV39" s="41">
        <f t="shared" si="14"/>
        <v>81.631578947368425</v>
      </c>
      <c r="AW39">
        <v>145</v>
      </c>
      <c r="AX39">
        <v>155</v>
      </c>
      <c r="AY39" s="38">
        <f t="shared" si="15"/>
        <v>93.548387096774192</v>
      </c>
      <c r="AZ39">
        <v>288</v>
      </c>
      <c r="BA39">
        <v>313</v>
      </c>
      <c r="BB39" s="38">
        <f t="shared" si="16"/>
        <v>92.012779552715656</v>
      </c>
      <c r="BC39">
        <v>99</v>
      </c>
      <c r="BD39">
        <v>103</v>
      </c>
      <c r="BE39" s="38">
        <f t="shared" si="17"/>
        <v>96.116504854368941</v>
      </c>
      <c r="BF39" s="42">
        <f t="shared" si="18"/>
        <v>93.447767630669745</v>
      </c>
      <c r="BG39">
        <v>279</v>
      </c>
      <c r="BH39">
        <v>313</v>
      </c>
      <c r="BI39" s="43">
        <f t="shared" si="19"/>
        <v>89.137380191693296</v>
      </c>
      <c r="BJ39">
        <v>284</v>
      </c>
      <c r="BK39">
        <v>313</v>
      </c>
      <c r="BL39" s="43">
        <f t="shared" si="20"/>
        <v>90.734824281150168</v>
      </c>
      <c r="BM39">
        <v>287</v>
      </c>
      <c r="BN39">
        <v>313</v>
      </c>
      <c r="BO39" s="43">
        <f t="shared" si="21"/>
        <v>91.693290734824288</v>
      </c>
      <c r="BP39" s="44">
        <f t="shared" si="22"/>
        <v>90.734824281150168</v>
      </c>
      <c r="BQ39" s="45">
        <f t="shared" si="23"/>
        <v>91.127042874007628</v>
      </c>
    </row>
    <row r="40" spans="1:69" ht="15.75" thickBot="1" x14ac:dyDescent="0.3">
      <c r="A40" s="49" t="s">
        <v>65</v>
      </c>
      <c r="B40">
        <v>0</v>
      </c>
      <c r="C40">
        <v>60</v>
      </c>
      <c r="D40">
        <v>60</v>
      </c>
      <c r="E40" s="23">
        <v>1</v>
      </c>
      <c r="F40">
        <v>30</v>
      </c>
      <c r="G40">
        <v>33</v>
      </c>
      <c r="H40" s="47">
        <f t="shared" si="0"/>
        <v>0.94545454545454544</v>
      </c>
      <c r="I40" s="48">
        <f t="shared" si="1"/>
        <v>97.272727272727266</v>
      </c>
      <c r="J40">
        <v>3</v>
      </c>
      <c r="K40">
        <v>4</v>
      </c>
      <c r="L40" s="25">
        <f t="shared" ref="L40" si="32">J40*30</f>
        <v>90</v>
      </c>
      <c r="M40">
        <v>0</v>
      </c>
      <c r="N40">
        <v>0</v>
      </c>
      <c r="O40" s="35" t="e">
        <f t="shared" si="2"/>
        <v>#DIV/0!</v>
      </c>
      <c r="P40">
        <v>0</v>
      </c>
      <c r="Q40">
        <v>0</v>
      </c>
      <c r="R40" s="35" t="e">
        <f t="shared" si="3"/>
        <v>#DIV/0!</v>
      </c>
      <c r="S40" s="36" t="e">
        <f t="shared" si="4"/>
        <v>#DIV/0!</v>
      </c>
      <c r="T40" s="37" t="e">
        <f t="shared" si="5"/>
        <v>#DIV/0!</v>
      </c>
      <c r="U40">
        <v>7</v>
      </c>
      <c r="V40">
        <v>5</v>
      </c>
      <c r="W40" s="27">
        <v>100</v>
      </c>
      <c r="X40" s="67">
        <v>0</v>
      </c>
      <c r="Y40" s="70">
        <v>0</v>
      </c>
      <c r="Z40" s="70">
        <v>0</v>
      </c>
      <c r="AA40" s="70">
        <v>0</v>
      </c>
      <c r="AB40" s="70">
        <v>0</v>
      </c>
      <c r="AC40" s="69">
        <v>0</v>
      </c>
      <c r="AD40" s="55" t="e">
        <f t="shared" si="6"/>
        <v>#DIV/0!</v>
      </c>
      <c r="AE40">
        <v>0</v>
      </c>
      <c r="AF40">
        <v>0</v>
      </c>
      <c r="AG40" s="54" t="e">
        <f t="shared" si="7"/>
        <v>#DIV/0!</v>
      </c>
      <c r="AH40" s="38" t="e">
        <f t="shared" si="8"/>
        <v>#DIV/0!</v>
      </c>
      <c r="AI40">
        <v>0</v>
      </c>
      <c r="AJ40">
        <v>0</v>
      </c>
      <c r="AK40" s="38" t="e">
        <f t="shared" si="9"/>
        <v>#DIV/0!</v>
      </c>
      <c r="AL40" s="39" t="e">
        <f t="shared" si="10"/>
        <v>#DIV/0!</v>
      </c>
      <c r="AM40">
        <v>5</v>
      </c>
      <c r="AN40">
        <v>5</v>
      </c>
      <c r="AO40" s="29">
        <f t="shared" si="11"/>
        <v>100</v>
      </c>
      <c r="AP40">
        <v>4</v>
      </c>
      <c r="AQ40">
        <v>5</v>
      </c>
      <c r="AR40" s="29">
        <f t="shared" si="12"/>
        <v>80</v>
      </c>
      <c r="AS40">
        <v>0</v>
      </c>
      <c r="AT40">
        <v>0</v>
      </c>
      <c r="AU40" s="40" t="e">
        <f t="shared" si="13"/>
        <v>#DIV/0!</v>
      </c>
      <c r="AV40" s="41" t="e">
        <f t="shared" si="14"/>
        <v>#DIV/0!</v>
      </c>
      <c r="AW40">
        <v>0</v>
      </c>
      <c r="AX40">
        <v>0</v>
      </c>
      <c r="AY40" s="38" t="e">
        <f t="shared" si="15"/>
        <v>#DIV/0!</v>
      </c>
      <c r="AZ40">
        <v>0</v>
      </c>
      <c r="BA40">
        <v>0</v>
      </c>
      <c r="BB40" s="38" t="e">
        <f t="shared" si="16"/>
        <v>#DIV/0!</v>
      </c>
      <c r="BC40">
        <v>0</v>
      </c>
      <c r="BD40">
        <v>0</v>
      </c>
      <c r="BE40" s="38" t="e">
        <f t="shared" si="17"/>
        <v>#DIV/0!</v>
      </c>
      <c r="BF40" s="42" t="e">
        <f t="shared" si="18"/>
        <v>#DIV/0!</v>
      </c>
      <c r="BG40">
        <v>0</v>
      </c>
      <c r="BH40">
        <v>0</v>
      </c>
      <c r="BI40" s="43" t="e">
        <f t="shared" si="19"/>
        <v>#DIV/0!</v>
      </c>
      <c r="BJ40">
        <v>0</v>
      </c>
      <c r="BK40">
        <v>0</v>
      </c>
      <c r="BL40" s="43" t="e">
        <f t="shared" si="20"/>
        <v>#DIV/0!</v>
      </c>
      <c r="BM40">
        <v>0</v>
      </c>
      <c r="BN40">
        <v>0</v>
      </c>
      <c r="BO40" s="43" t="e">
        <f t="shared" si="21"/>
        <v>#DIV/0!</v>
      </c>
      <c r="BP40" s="44" t="e">
        <f t="shared" si="22"/>
        <v>#DIV/0!</v>
      </c>
      <c r="BQ40" s="45" t="e">
        <f t="shared" si="23"/>
        <v>#DIV/0!</v>
      </c>
    </row>
    <row r="41" spans="1:69" ht="26.25" thickBot="1" x14ac:dyDescent="0.3">
      <c r="A41" s="49" t="s">
        <v>66</v>
      </c>
      <c r="B41">
        <v>0</v>
      </c>
      <c r="C41">
        <v>60</v>
      </c>
      <c r="D41">
        <v>60</v>
      </c>
      <c r="E41" s="23">
        <v>1</v>
      </c>
      <c r="F41">
        <v>31</v>
      </c>
      <c r="G41">
        <v>33</v>
      </c>
      <c r="H41" s="47">
        <f t="shared" si="0"/>
        <v>0.96363636363636362</v>
      </c>
      <c r="I41" s="48">
        <f t="shared" si="1"/>
        <v>98.181818181818187</v>
      </c>
      <c r="J41">
        <v>4</v>
      </c>
      <c r="K41">
        <v>4</v>
      </c>
      <c r="L41" s="25">
        <v>100</v>
      </c>
      <c r="M41">
        <v>0</v>
      </c>
      <c r="N41">
        <v>0</v>
      </c>
      <c r="O41" s="35" t="e">
        <f t="shared" si="2"/>
        <v>#DIV/0!</v>
      </c>
      <c r="P41">
        <v>0</v>
      </c>
      <c r="Q41">
        <v>0</v>
      </c>
      <c r="R41" s="35" t="e">
        <f t="shared" si="3"/>
        <v>#DIV/0!</v>
      </c>
      <c r="S41" s="36" t="e">
        <f t="shared" si="4"/>
        <v>#DIV/0!</v>
      </c>
      <c r="T41" s="37" t="e">
        <f t="shared" si="5"/>
        <v>#DIV/0!</v>
      </c>
      <c r="U41">
        <v>6</v>
      </c>
      <c r="V41">
        <v>5</v>
      </c>
      <c r="W41" s="27">
        <v>100</v>
      </c>
      <c r="X41" s="67">
        <v>0</v>
      </c>
      <c r="Y41" s="70">
        <v>0</v>
      </c>
      <c r="Z41" s="70">
        <v>0</v>
      </c>
      <c r="AA41" s="70">
        <v>0</v>
      </c>
      <c r="AB41" s="70">
        <v>0</v>
      </c>
      <c r="AC41" s="69">
        <v>0</v>
      </c>
      <c r="AD41" s="55" t="e">
        <f t="shared" si="6"/>
        <v>#DIV/0!</v>
      </c>
      <c r="AE41">
        <v>0</v>
      </c>
      <c r="AF41">
        <v>0</v>
      </c>
      <c r="AG41" s="54" t="e">
        <f t="shared" si="7"/>
        <v>#DIV/0!</v>
      </c>
      <c r="AH41" s="38" t="e">
        <f t="shared" si="8"/>
        <v>#DIV/0!</v>
      </c>
      <c r="AI41">
        <v>0</v>
      </c>
      <c r="AJ41">
        <v>0</v>
      </c>
      <c r="AK41" s="38" t="e">
        <f t="shared" si="9"/>
        <v>#DIV/0!</v>
      </c>
      <c r="AL41" s="39" t="e">
        <f t="shared" si="10"/>
        <v>#DIV/0!</v>
      </c>
      <c r="AM41">
        <v>5</v>
      </c>
      <c r="AN41">
        <v>5</v>
      </c>
      <c r="AO41" s="29">
        <f t="shared" si="11"/>
        <v>100</v>
      </c>
      <c r="AP41">
        <v>3</v>
      </c>
      <c r="AQ41">
        <v>5</v>
      </c>
      <c r="AR41" s="29">
        <f t="shared" si="12"/>
        <v>60</v>
      </c>
      <c r="AS41">
        <v>0</v>
      </c>
      <c r="AT41">
        <v>0</v>
      </c>
      <c r="AU41" s="40" t="e">
        <f t="shared" si="13"/>
        <v>#DIV/0!</v>
      </c>
      <c r="AV41" s="41" t="e">
        <f t="shared" si="14"/>
        <v>#DIV/0!</v>
      </c>
      <c r="AW41">
        <v>0</v>
      </c>
      <c r="AX41">
        <v>0</v>
      </c>
      <c r="AY41" s="38" t="e">
        <f t="shared" si="15"/>
        <v>#DIV/0!</v>
      </c>
      <c r="AZ41">
        <v>0</v>
      </c>
      <c r="BA41">
        <v>0</v>
      </c>
      <c r="BB41" s="38" t="e">
        <f t="shared" si="16"/>
        <v>#DIV/0!</v>
      </c>
      <c r="BC41">
        <v>0</v>
      </c>
      <c r="BD41">
        <v>0</v>
      </c>
      <c r="BE41" s="38" t="e">
        <f t="shared" si="17"/>
        <v>#DIV/0!</v>
      </c>
      <c r="BF41" s="42" t="e">
        <f t="shared" si="18"/>
        <v>#DIV/0!</v>
      </c>
      <c r="BG41">
        <v>0</v>
      </c>
      <c r="BH41">
        <v>0</v>
      </c>
      <c r="BI41" s="43" t="e">
        <f t="shared" si="19"/>
        <v>#DIV/0!</v>
      </c>
      <c r="BJ41">
        <v>0</v>
      </c>
      <c r="BK41">
        <v>0</v>
      </c>
      <c r="BL41" s="43" t="e">
        <f t="shared" si="20"/>
        <v>#DIV/0!</v>
      </c>
      <c r="BM41">
        <v>0</v>
      </c>
      <c r="BN41">
        <v>0</v>
      </c>
      <c r="BO41" s="43" t="e">
        <f t="shared" si="21"/>
        <v>#DIV/0!</v>
      </c>
      <c r="BP41" s="44" t="e">
        <f t="shared" si="22"/>
        <v>#DIV/0!</v>
      </c>
      <c r="BQ41" s="45" t="e">
        <f t="shared" si="23"/>
        <v>#DIV/0!</v>
      </c>
    </row>
    <row r="42" spans="1:69" ht="15.75" thickBot="1" x14ac:dyDescent="0.3">
      <c r="A42" s="49" t="s">
        <v>67</v>
      </c>
      <c r="B42">
        <v>540</v>
      </c>
      <c r="C42">
        <v>60</v>
      </c>
      <c r="D42">
        <v>60</v>
      </c>
      <c r="E42" s="23">
        <v>1</v>
      </c>
      <c r="F42">
        <v>30</v>
      </c>
      <c r="G42">
        <v>33</v>
      </c>
      <c r="H42" s="47">
        <f t="shared" si="0"/>
        <v>0.94545454545454544</v>
      </c>
      <c r="I42" s="48">
        <f t="shared" si="1"/>
        <v>97.272727272727266</v>
      </c>
      <c r="J42">
        <v>4</v>
      </c>
      <c r="K42">
        <v>4</v>
      </c>
      <c r="L42" s="25">
        <v>100</v>
      </c>
      <c r="M42">
        <v>259</v>
      </c>
      <c r="N42">
        <v>266</v>
      </c>
      <c r="O42" s="35">
        <f t="shared" si="2"/>
        <v>0.97368421052631582</v>
      </c>
      <c r="P42" s="60">
        <v>219</v>
      </c>
      <c r="Q42" s="60">
        <v>231</v>
      </c>
      <c r="R42" s="35">
        <f t="shared" si="3"/>
        <v>0.94805194805194803</v>
      </c>
      <c r="S42" s="36">
        <f t="shared" si="4"/>
        <v>96.086807928913203</v>
      </c>
      <c r="T42" s="37">
        <f t="shared" si="5"/>
        <v>97.616541353383468</v>
      </c>
      <c r="U42">
        <v>7</v>
      </c>
      <c r="V42">
        <v>5</v>
      </c>
      <c r="W42" s="27">
        <v>100</v>
      </c>
      <c r="X42" s="67">
        <v>1</v>
      </c>
      <c r="Y42" s="70">
        <v>0</v>
      </c>
      <c r="Z42" s="70">
        <v>4</v>
      </c>
      <c r="AA42" s="70">
        <v>0</v>
      </c>
      <c r="AB42" s="70">
        <v>18</v>
      </c>
      <c r="AC42" s="69">
        <v>67</v>
      </c>
      <c r="AD42" s="55">
        <f t="shared" si="6"/>
        <v>87.333333333333329</v>
      </c>
      <c r="AE42">
        <v>272</v>
      </c>
      <c r="AF42">
        <v>279</v>
      </c>
      <c r="AG42" s="54">
        <f t="shared" si="7"/>
        <v>97.491039426523301</v>
      </c>
      <c r="AH42" s="38">
        <f t="shared" si="8"/>
        <v>92.412186379928315</v>
      </c>
      <c r="AI42">
        <v>506</v>
      </c>
      <c r="AJ42">
        <v>540</v>
      </c>
      <c r="AK42" s="38">
        <f t="shared" si="9"/>
        <v>93.703703703703695</v>
      </c>
      <c r="AL42" s="39">
        <f t="shared" si="10"/>
        <v>95.075985663082434</v>
      </c>
      <c r="AM42">
        <v>5</v>
      </c>
      <c r="AN42">
        <v>5</v>
      </c>
      <c r="AO42" s="29">
        <f t="shared" si="11"/>
        <v>100</v>
      </c>
      <c r="AP42">
        <v>4</v>
      </c>
      <c r="AQ42">
        <v>5</v>
      </c>
      <c r="AR42" s="29">
        <f t="shared" si="12"/>
        <v>80</v>
      </c>
      <c r="AS42">
        <v>28</v>
      </c>
      <c r="AT42">
        <v>29</v>
      </c>
      <c r="AU42" s="40">
        <f t="shared" si="13"/>
        <v>96.551724137931032</v>
      </c>
      <c r="AV42" s="41">
        <f t="shared" si="14"/>
        <v>90.965517241379303</v>
      </c>
      <c r="AW42">
        <v>261</v>
      </c>
      <c r="AX42">
        <v>279</v>
      </c>
      <c r="AY42" s="38">
        <f t="shared" si="15"/>
        <v>93.548387096774192</v>
      </c>
      <c r="AZ42">
        <v>529</v>
      </c>
      <c r="BA42">
        <v>540</v>
      </c>
      <c r="BB42" s="38">
        <f t="shared" si="16"/>
        <v>97.962962962962962</v>
      </c>
      <c r="BC42">
        <v>123</v>
      </c>
      <c r="BD42">
        <v>125</v>
      </c>
      <c r="BE42" s="38">
        <f t="shared" si="17"/>
        <v>98.4</v>
      </c>
      <c r="BF42" s="42">
        <f t="shared" si="18"/>
        <v>96.284540023894877</v>
      </c>
      <c r="BG42">
        <v>523</v>
      </c>
      <c r="BH42">
        <v>540</v>
      </c>
      <c r="BI42" s="43">
        <f t="shared" si="19"/>
        <v>96.851851851851862</v>
      </c>
      <c r="BJ42">
        <v>517</v>
      </c>
      <c r="BK42">
        <v>540</v>
      </c>
      <c r="BL42" s="43">
        <f t="shared" si="20"/>
        <v>95.740740740740733</v>
      </c>
      <c r="BM42">
        <v>528</v>
      </c>
      <c r="BN42">
        <v>540</v>
      </c>
      <c r="BO42" s="43">
        <f t="shared" si="21"/>
        <v>97.777777777777771</v>
      </c>
      <c r="BP42" s="44">
        <f t="shared" si="22"/>
        <v>97.092592592592595</v>
      </c>
      <c r="BQ42" s="45">
        <f t="shared" si="23"/>
        <v>95.407035374866524</v>
      </c>
    </row>
    <row r="43" spans="1:69" ht="26.25" thickBot="1" x14ac:dyDescent="0.3">
      <c r="A43" s="49" t="s">
        <v>68</v>
      </c>
      <c r="B43">
        <v>0</v>
      </c>
      <c r="C43">
        <v>60</v>
      </c>
      <c r="D43">
        <v>60</v>
      </c>
      <c r="E43" s="23">
        <v>1</v>
      </c>
      <c r="F43">
        <v>32</v>
      </c>
      <c r="G43">
        <v>33</v>
      </c>
      <c r="H43" s="47">
        <f t="shared" si="0"/>
        <v>0.98181818181818181</v>
      </c>
      <c r="I43" s="48">
        <f t="shared" si="1"/>
        <v>99.090909090909093</v>
      </c>
      <c r="J43">
        <v>4</v>
      </c>
      <c r="K43">
        <v>4</v>
      </c>
      <c r="L43" s="25">
        <v>100</v>
      </c>
      <c r="M43">
        <v>0</v>
      </c>
      <c r="N43">
        <v>0</v>
      </c>
      <c r="O43" s="35" t="e">
        <f t="shared" si="2"/>
        <v>#DIV/0!</v>
      </c>
      <c r="P43">
        <v>0</v>
      </c>
      <c r="Q43">
        <v>0</v>
      </c>
      <c r="R43" s="35" t="e">
        <f t="shared" si="3"/>
        <v>#DIV/0!</v>
      </c>
      <c r="S43" s="36" t="e">
        <f t="shared" si="4"/>
        <v>#DIV/0!</v>
      </c>
      <c r="T43" s="37" t="e">
        <f t="shared" si="5"/>
        <v>#DIV/0!</v>
      </c>
      <c r="U43">
        <v>4</v>
      </c>
      <c r="V43">
        <v>5</v>
      </c>
      <c r="W43" s="27">
        <v>80</v>
      </c>
      <c r="X43" s="67">
        <v>0</v>
      </c>
      <c r="Y43" s="70">
        <v>0</v>
      </c>
      <c r="Z43" s="70">
        <v>0</v>
      </c>
      <c r="AA43" s="70">
        <v>0</v>
      </c>
      <c r="AB43" s="70">
        <v>0</v>
      </c>
      <c r="AC43" s="69">
        <v>0</v>
      </c>
      <c r="AD43" s="55" t="e">
        <f t="shared" si="6"/>
        <v>#DIV/0!</v>
      </c>
      <c r="AE43">
        <v>0</v>
      </c>
      <c r="AF43">
        <v>0</v>
      </c>
      <c r="AG43" s="54" t="e">
        <f t="shared" si="7"/>
        <v>#DIV/0!</v>
      </c>
      <c r="AH43" s="38" t="e">
        <f t="shared" si="8"/>
        <v>#DIV/0!</v>
      </c>
      <c r="AI43">
        <v>0</v>
      </c>
      <c r="AJ43">
        <v>0</v>
      </c>
      <c r="AK43" s="38" t="e">
        <f t="shared" si="9"/>
        <v>#DIV/0!</v>
      </c>
      <c r="AL43" s="39" t="e">
        <f t="shared" si="10"/>
        <v>#DIV/0!</v>
      </c>
      <c r="AM43">
        <v>4</v>
      </c>
      <c r="AN43">
        <v>5</v>
      </c>
      <c r="AO43" s="29">
        <f t="shared" si="11"/>
        <v>80</v>
      </c>
      <c r="AP43">
        <v>3</v>
      </c>
      <c r="AQ43">
        <v>5</v>
      </c>
      <c r="AR43" s="29">
        <f t="shared" si="12"/>
        <v>60</v>
      </c>
      <c r="AS43">
        <v>0</v>
      </c>
      <c r="AT43">
        <v>0</v>
      </c>
      <c r="AU43" s="40" t="e">
        <f t="shared" si="13"/>
        <v>#DIV/0!</v>
      </c>
      <c r="AV43" s="41" t="e">
        <f t="shared" si="14"/>
        <v>#DIV/0!</v>
      </c>
      <c r="AW43">
        <v>0</v>
      </c>
      <c r="AX43">
        <v>0</v>
      </c>
      <c r="AY43" s="38" t="e">
        <f t="shared" si="15"/>
        <v>#DIV/0!</v>
      </c>
      <c r="AZ43">
        <v>0</v>
      </c>
      <c r="BA43">
        <v>0</v>
      </c>
      <c r="BB43" s="38" t="e">
        <f t="shared" si="16"/>
        <v>#DIV/0!</v>
      </c>
      <c r="BC43">
        <v>0</v>
      </c>
      <c r="BD43">
        <v>0</v>
      </c>
      <c r="BE43" s="38" t="e">
        <f t="shared" si="17"/>
        <v>#DIV/0!</v>
      </c>
      <c r="BF43" s="42" t="e">
        <f t="shared" si="18"/>
        <v>#DIV/0!</v>
      </c>
      <c r="BG43">
        <v>0</v>
      </c>
      <c r="BH43">
        <v>0</v>
      </c>
      <c r="BI43" s="43" t="e">
        <f t="shared" si="19"/>
        <v>#DIV/0!</v>
      </c>
      <c r="BJ43">
        <v>0</v>
      </c>
      <c r="BK43">
        <v>0</v>
      </c>
      <c r="BL43" s="43" t="e">
        <f t="shared" si="20"/>
        <v>#DIV/0!</v>
      </c>
      <c r="BM43">
        <v>0</v>
      </c>
      <c r="BN43">
        <v>0</v>
      </c>
      <c r="BO43" s="43" t="e">
        <f t="shared" si="21"/>
        <v>#DIV/0!</v>
      </c>
      <c r="BP43" s="44" t="e">
        <f t="shared" si="22"/>
        <v>#DIV/0!</v>
      </c>
      <c r="BQ43" s="45" t="e">
        <f t="shared" si="23"/>
        <v>#DIV/0!</v>
      </c>
    </row>
    <row r="44" spans="1:69" ht="26.25" thickBot="1" x14ac:dyDescent="0.3">
      <c r="A44" s="49" t="s">
        <v>69</v>
      </c>
      <c r="B44">
        <v>0</v>
      </c>
      <c r="C44">
        <v>60</v>
      </c>
      <c r="D44">
        <v>60</v>
      </c>
      <c r="E44" s="23">
        <v>1</v>
      </c>
      <c r="F44">
        <v>32</v>
      </c>
      <c r="G44">
        <v>33</v>
      </c>
      <c r="H44" s="47">
        <f t="shared" si="0"/>
        <v>0.98181818181818181</v>
      </c>
      <c r="I44" s="48">
        <f t="shared" si="1"/>
        <v>99.090909090909093</v>
      </c>
      <c r="J44">
        <v>3</v>
      </c>
      <c r="K44">
        <v>4</v>
      </c>
      <c r="L44" s="25">
        <f t="shared" ref="L44" si="33">J44*30</f>
        <v>90</v>
      </c>
      <c r="M44">
        <v>0</v>
      </c>
      <c r="N44">
        <v>0</v>
      </c>
      <c r="O44" s="35" t="e">
        <f t="shared" si="2"/>
        <v>#DIV/0!</v>
      </c>
      <c r="P44">
        <v>0</v>
      </c>
      <c r="Q44">
        <v>0</v>
      </c>
      <c r="R44" s="35" t="e">
        <f t="shared" si="3"/>
        <v>#DIV/0!</v>
      </c>
      <c r="S44" s="36" t="e">
        <f t="shared" si="4"/>
        <v>#DIV/0!</v>
      </c>
      <c r="T44" s="37" t="e">
        <f t="shared" si="5"/>
        <v>#DIV/0!</v>
      </c>
      <c r="U44">
        <v>4</v>
      </c>
      <c r="V44">
        <v>5</v>
      </c>
      <c r="W44" s="27">
        <v>80</v>
      </c>
      <c r="X44" s="67">
        <v>0</v>
      </c>
      <c r="Y44" s="70">
        <v>0</v>
      </c>
      <c r="Z44" s="70">
        <v>0</v>
      </c>
      <c r="AA44" s="70">
        <v>0</v>
      </c>
      <c r="AB44" s="70">
        <v>0</v>
      </c>
      <c r="AC44" s="69">
        <v>0</v>
      </c>
      <c r="AD44" s="55" t="e">
        <f t="shared" si="6"/>
        <v>#DIV/0!</v>
      </c>
      <c r="AE44">
        <v>0</v>
      </c>
      <c r="AF44">
        <v>0</v>
      </c>
      <c r="AG44" s="54" t="e">
        <f t="shared" si="7"/>
        <v>#DIV/0!</v>
      </c>
      <c r="AH44" s="38" t="e">
        <f t="shared" si="8"/>
        <v>#DIV/0!</v>
      </c>
      <c r="AI44">
        <v>0</v>
      </c>
      <c r="AJ44">
        <v>0</v>
      </c>
      <c r="AK44" s="38" t="e">
        <f t="shared" si="9"/>
        <v>#DIV/0!</v>
      </c>
      <c r="AL44" s="39" t="e">
        <f t="shared" si="10"/>
        <v>#DIV/0!</v>
      </c>
      <c r="AM44">
        <v>4</v>
      </c>
      <c r="AN44">
        <v>5</v>
      </c>
      <c r="AO44" s="29">
        <f t="shared" si="11"/>
        <v>80</v>
      </c>
      <c r="AP44">
        <v>3</v>
      </c>
      <c r="AQ44">
        <v>5</v>
      </c>
      <c r="AR44" s="29">
        <f t="shared" si="12"/>
        <v>60</v>
      </c>
      <c r="AS44">
        <v>0</v>
      </c>
      <c r="AT44">
        <v>0</v>
      </c>
      <c r="AU44" s="40" t="e">
        <f t="shared" si="13"/>
        <v>#DIV/0!</v>
      </c>
      <c r="AV44" s="41" t="e">
        <f t="shared" si="14"/>
        <v>#DIV/0!</v>
      </c>
      <c r="AW44">
        <v>0</v>
      </c>
      <c r="AX44">
        <v>0</v>
      </c>
      <c r="AY44" s="38" t="e">
        <f t="shared" si="15"/>
        <v>#DIV/0!</v>
      </c>
      <c r="AZ44">
        <v>0</v>
      </c>
      <c r="BA44">
        <v>0</v>
      </c>
      <c r="BB44" s="38" t="e">
        <f t="shared" si="16"/>
        <v>#DIV/0!</v>
      </c>
      <c r="BC44">
        <v>0</v>
      </c>
      <c r="BD44">
        <v>0</v>
      </c>
      <c r="BE44" s="38" t="e">
        <f t="shared" si="17"/>
        <v>#DIV/0!</v>
      </c>
      <c r="BF44" s="42" t="e">
        <f t="shared" si="18"/>
        <v>#DIV/0!</v>
      </c>
      <c r="BG44">
        <v>0</v>
      </c>
      <c r="BH44">
        <v>0</v>
      </c>
      <c r="BI44" s="43" t="e">
        <f t="shared" si="19"/>
        <v>#DIV/0!</v>
      </c>
      <c r="BJ44">
        <v>0</v>
      </c>
      <c r="BK44">
        <v>0</v>
      </c>
      <c r="BL44" s="43" t="e">
        <f t="shared" si="20"/>
        <v>#DIV/0!</v>
      </c>
      <c r="BM44">
        <v>0</v>
      </c>
      <c r="BN44">
        <v>0</v>
      </c>
      <c r="BO44" s="43" t="e">
        <f t="shared" si="21"/>
        <v>#DIV/0!</v>
      </c>
      <c r="BP44" s="44" t="e">
        <f t="shared" si="22"/>
        <v>#DIV/0!</v>
      </c>
      <c r="BQ44" s="45" t="e">
        <f t="shared" si="23"/>
        <v>#DIV/0!</v>
      </c>
    </row>
    <row r="45" spans="1:69" ht="15.75" thickBot="1" x14ac:dyDescent="0.3">
      <c r="A45" s="49" t="s">
        <v>70</v>
      </c>
      <c r="B45">
        <v>367</v>
      </c>
      <c r="C45">
        <v>60</v>
      </c>
      <c r="D45">
        <v>60</v>
      </c>
      <c r="E45" s="23">
        <v>1</v>
      </c>
      <c r="F45">
        <v>32</v>
      </c>
      <c r="G45">
        <v>33</v>
      </c>
      <c r="H45" s="47">
        <f t="shared" si="0"/>
        <v>0.98181818181818181</v>
      </c>
      <c r="I45" s="48">
        <f t="shared" si="1"/>
        <v>99.090909090909093</v>
      </c>
      <c r="J45">
        <v>4</v>
      </c>
      <c r="K45">
        <v>4</v>
      </c>
      <c r="L45" s="25">
        <v>100</v>
      </c>
      <c r="M45">
        <v>125</v>
      </c>
      <c r="N45">
        <v>130</v>
      </c>
      <c r="O45" s="35">
        <f t="shared" si="2"/>
        <v>0.96153846153846156</v>
      </c>
      <c r="P45" s="60">
        <v>93</v>
      </c>
      <c r="Q45" s="60">
        <v>99</v>
      </c>
      <c r="R45" s="35">
        <f t="shared" si="3"/>
        <v>0.93939393939393945</v>
      </c>
      <c r="S45" s="36">
        <f t="shared" si="4"/>
        <v>95.046620046620063</v>
      </c>
      <c r="T45" s="37">
        <f t="shared" si="5"/>
        <v>97.745920745920756</v>
      </c>
      <c r="U45">
        <v>4</v>
      </c>
      <c r="V45">
        <v>5</v>
      </c>
      <c r="W45" s="27">
        <v>80</v>
      </c>
      <c r="X45" s="67">
        <v>1</v>
      </c>
      <c r="Y45" s="70">
        <v>0</v>
      </c>
      <c r="Z45" s="70">
        <v>0</v>
      </c>
      <c r="AA45" s="70">
        <v>0</v>
      </c>
      <c r="AB45" s="70">
        <v>6</v>
      </c>
      <c r="AC45" s="69">
        <v>28</v>
      </c>
      <c r="AD45" s="55">
        <f t="shared" si="6"/>
        <v>90.285714285714292</v>
      </c>
      <c r="AE45">
        <v>158</v>
      </c>
      <c r="AF45">
        <v>166</v>
      </c>
      <c r="AG45" s="54">
        <f t="shared" si="7"/>
        <v>95.180722891566262</v>
      </c>
      <c r="AH45" s="38">
        <f t="shared" si="8"/>
        <v>92.733218588640284</v>
      </c>
      <c r="AI45">
        <v>346</v>
      </c>
      <c r="AJ45">
        <v>367</v>
      </c>
      <c r="AK45" s="38">
        <f t="shared" si="9"/>
        <v>94.277929155313359</v>
      </c>
      <c r="AL45" s="39">
        <f t="shared" si="10"/>
        <v>89.376666182050116</v>
      </c>
      <c r="AM45">
        <v>5</v>
      </c>
      <c r="AN45">
        <v>5</v>
      </c>
      <c r="AO45" s="29">
        <f t="shared" si="11"/>
        <v>100</v>
      </c>
      <c r="AP45">
        <v>4</v>
      </c>
      <c r="AQ45">
        <v>5</v>
      </c>
      <c r="AR45" s="29">
        <f t="shared" si="12"/>
        <v>80</v>
      </c>
      <c r="AS45">
        <v>53</v>
      </c>
      <c r="AT45">
        <v>58</v>
      </c>
      <c r="AU45" s="40">
        <f t="shared" si="13"/>
        <v>91.379310344827587</v>
      </c>
      <c r="AV45" s="41">
        <f t="shared" si="14"/>
        <v>89.41379310344827</v>
      </c>
      <c r="AW45">
        <v>158</v>
      </c>
      <c r="AX45">
        <v>166</v>
      </c>
      <c r="AY45" s="38">
        <f t="shared" si="15"/>
        <v>95.180722891566262</v>
      </c>
      <c r="AZ45">
        <v>358</v>
      </c>
      <c r="BA45">
        <v>367</v>
      </c>
      <c r="BB45" s="38">
        <f t="shared" si="16"/>
        <v>97.547683923705719</v>
      </c>
      <c r="BC45">
        <v>101</v>
      </c>
      <c r="BD45">
        <v>102</v>
      </c>
      <c r="BE45" s="38">
        <f t="shared" si="17"/>
        <v>99.019607843137265</v>
      </c>
      <c r="BF45" s="42">
        <f t="shared" si="18"/>
        <v>96.895284294736257</v>
      </c>
      <c r="BG45">
        <v>354</v>
      </c>
      <c r="BH45">
        <v>367</v>
      </c>
      <c r="BI45" s="43">
        <f t="shared" si="19"/>
        <v>96.457765667574932</v>
      </c>
      <c r="BJ45">
        <v>352</v>
      </c>
      <c r="BK45">
        <v>367</v>
      </c>
      <c r="BL45" s="43">
        <f t="shared" si="20"/>
        <v>95.912806539509532</v>
      </c>
      <c r="BM45">
        <v>356</v>
      </c>
      <c r="BN45">
        <v>367</v>
      </c>
      <c r="BO45" s="43">
        <f t="shared" si="21"/>
        <v>97.002724795640333</v>
      </c>
      <c r="BP45" s="44">
        <f t="shared" si="22"/>
        <v>96.621253405994551</v>
      </c>
      <c r="BQ45" s="45">
        <f t="shared" si="23"/>
        <v>94.010583546429984</v>
      </c>
    </row>
    <row r="46" spans="1:69" ht="26.25" thickBot="1" x14ac:dyDescent="0.3">
      <c r="A46" s="49" t="s">
        <v>71</v>
      </c>
      <c r="B46">
        <v>0</v>
      </c>
      <c r="C46">
        <v>60</v>
      </c>
      <c r="D46">
        <v>60</v>
      </c>
      <c r="E46" s="23">
        <v>1</v>
      </c>
      <c r="F46">
        <v>31</v>
      </c>
      <c r="G46">
        <v>33</v>
      </c>
      <c r="H46" s="47">
        <f t="shared" si="0"/>
        <v>0.96363636363636362</v>
      </c>
      <c r="I46" s="48">
        <f t="shared" si="1"/>
        <v>98.181818181818187</v>
      </c>
      <c r="J46">
        <v>4</v>
      </c>
      <c r="K46">
        <v>4</v>
      </c>
      <c r="L46" s="25">
        <v>100</v>
      </c>
      <c r="M46">
        <v>0</v>
      </c>
      <c r="N46">
        <v>0</v>
      </c>
      <c r="O46" s="35" t="e">
        <f t="shared" si="2"/>
        <v>#DIV/0!</v>
      </c>
      <c r="P46">
        <v>0</v>
      </c>
      <c r="Q46">
        <v>0</v>
      </c>
      <c r="R46" s="35" t="e">
        <f t="shared" si="3"/>
        <v>#DIV/0!</v>
      </c>
      <c r="S46" s="36" t="e">
        <f t="shared" si="4"/>
        <v>#DIV/0!</v>
      </c>
      <c r="T46" s="37" t="e">
        <f t="shared" si="5"/>
        <v>#DIV/0!</v>
      </c>
      <c r="U46">
        <v>4</v>
      </c>
      <c r="V46">
        <v>5</v>
      </c>
      <c r="W46" s="27">
        <v>80</v>
      </c>
      <c r="X46" s="67">
        <v>0</v>
      </c>
      <c r="Y46" s="70">
        <v>0</v>
      </c>
      <c r="Z46" s="70">
        <v>0</v>
      </c>
      <c r="AA46" s="70">
        <v>0</v>
      </c>
      <c r="AB46" s="70">
        <v>0</v>
      </c>
      <c r="AC46" s="69">
        <v>0</v>
      </c>
      <c r="AD46" s="55" t="e">
        <f t="shared" si="6"/>
        <v>#DIV/0!</v>
      </c>
      <c r="AE46">
        <v>0</v>
      </c>
      <c r="AF46">
        <v>0</v>
      </c>
      <c r="AG46" s="54" t="e">
        <f t="shared" si="7"/>
        <v>#DIV/0!</v>
      </c>
      <c r="AH46" s="38" t="e">
        <f t="shared" si="8"/>
        <v>#DIV/0!</v>
      </c>
      <c r="AI46">
        <v>0</v>
      </c>
      <c r="AJ46">
        <v>0</v>
      </c>
      <c r="AK46" s="38" t="e">
        <f t="shared" si="9"/>
        <v>#DIV/0!</v>
      </c>
      <c r="AL46" s="39" t="e">
        <f t="shared" si="10"/>
        <v>#DIV/0!</v>
      </c>
      <c r="AM46">
        <v>4</v>
      </c>
      <c r="AN46">
        <v>5</v>
      </c>
      <c r="AO46" s="29">
        <f t="shared" si="11"/>
        <v>80</v>
      </c>
      <c r="AP46">
        <v>3</v>
      </c>
      <c r="AQ46">
        <v>5</v>
      </c>
      <c r="AR46" s="29">
        <f t="shared" si="12"/>
        <v>60</v>
      </c>
      <c r="AS46">
        <v>0</v>
      </c>
      <c r="AT46">
        <v>0</v>
      </c>
      <c r="AU46" s="40" t="e">
        <f t="shared" si="13"/>
        <v>#DIV/0!</v>
      </c>
      <c r="AV46" s="41" t="e">
        <f t="shared" si="14"/>
        <v>#DIV/0!</v>
      </c>
      <c r="AW46">
        <v>0</v>
      </c>
      <c r="AX46">
        <v>0</v>
      </c>
      <c r="AY46" s="38" t="e">
        <f t="shared" si="15"/>
        <v>#DIV/0!</v>
      </c>
      <c r="AZ46">
        <v>0</v>
      </c>
      <c r="BA46">
        <v>0</v>
      </c>
      <c r="BB46" s="38" t="e">
        <f t="shared" si="16"/>
        <v>#DIV/0!</v>
      </c>
      <c r="BC46">
        <v>0</v>
      </c>
      <c r="BD46">
        <v>0</v>
      </c>
      <c r="BE46" s="38" t="e">
        <f t="shared" si="17"/>
        <v>#DIV/0!</v>
      </c>
      <c r="BF46" s="42" t="e">
        <f t="shared" si="18"/>
        <v>#DIV/0!</v>
      </c>
      <c r="BG46">
        <v>0</v>
      </c>
      <c r="BH46">
        <v>0</v>
      </c>
      <c r="BI46" s="43" t="e">
        <f t="shared" si="19"/>
        <v>#DIV/0!</v>
      </c>
      <c r="BJ46">
        <v>0</v>
      </c>
      <c r="BK46">
        <v>0</v>
      </c>
      <c r="BL46" s="43" t="e">
        <f t="shared" si="20"/>
        <v>#DIV/0!</v>
      </c>
      <c r="BM46">
        <v>0</v>
      </c>
      <c r="BN46">
        <v>0</v>
      </c>
      <c r="BO46" s="43" t="e">
        <f t="shared" si="21"/>
        <v>#DIV/0!</v>
      </c>
      <c r="BP46" s="44" t="e">
        <f t="shared" si="22"/>
        <v>#DIV/0!</v>
      </c>
      <c r="BQ46" s="45" t="e">
        <f t="shared" si="23"/>
        <v>#DIV/0!</v>
      </c>
    </row>
    <row r="47" spans="1:69" ht="15.75" thickBot="1" x14ac:dyDescent="0.3">
      <c r="A47" s="49" t="s">
        <v>72</v>
      </c>
      <c r="B47">
        <v>136</v>
      </c>
      <c r="C47">
        <v>60</v>
      </c>
      <c r="D47">
        <v>60</v>
      </c>
      <c r="E47" s="23">
        <v>1</v>
      </c>
      <c r="F47">
        <v>30</v>
      </c>
      <c r="G47">
        <v>33</v>
      </c>
      <c r="H47" s="47">
        <f t="shared" si="0"/>
        <v>0.94545454545454544</v>
      </c>
      <c r="I47" s="48">
        <f t="shared" si="1"/>
        <v>97.272727272727266</v>
      </c>
      <c r="J47">
        <v>4</v>
      </c>
      <c r="K47">
        <v>4</v>
      </c>
      <c r="L47" s="25">
        <v>100</v>
      </c>
      <c r="M47">
        <v>59</v>
      </c>
      <c r="N47">
        <v>60</v>
      </c>
      <c r="O47" s="35">
        <f t="shared" si="2"/>
        <v>0.98333333333333328</v>
      </c>
      <c r="P47" s="60">
        <v>33</v>
      </c>
      <c r="Q47" s="60">
        <v>35</v>
      </c>
      <c r="R47" s="35">
        <f t="shared" si="3"/>
        <v>0.94285714285714284</v>
      </c>
      <c r="S47" s="36">
        <f t="shared" si="4"/>
        <v>96.309523809523796</v>
      </c>
      <c r="T47" s="37">
        <f t="shared" si="5"/>
        <v>97.705627705627705</v>
      </c>
      <c r="U47">
        <v>4</v>
      </c>
      <c r="V47">
        <v>5</v>
      </c>
      <c r="W47" s="27">
        <v>80</v>
      </c>
      <c r="X47" s="67">
        <v>0</v>
      </c>
      <c r="Y47" s="70">
        <v>0</v>
      </c>
      <c r="Z47" s="70">
        <v>1</v>
      </c>
      <c r="AA47" s="70">
        <v>0</v>
      </c>
      <c r="AB47" s="70">
        <v>6</v>
      </c>
      <c r="AC47" s="69">
        <v>18</v>
      </c>
      <c r="AD47" s="55">
        <f t="shared" si="6"/>
        <v>87.2</v>
      </c>
      <c r="AE47">
        <v>95</v>
      </c>
      <c r="AF47">
        <v>97</v>
      </c>
      <c r="AG47" s="54">
        <f t="shared" si="7"/>
        <v>97.9381443298969</v>
      </c>
      <c r="AH47" s="38">
        <f t="shared" si="8"/>
        <v>92.569072164948452</v>
      </c>
      <c r="AI47">
        <v>128</v>
      </c>
      <c r="AJ47">
        <v>136</v>
      </c>
      <c r="AK47" s="38">
        <f t="shared" si="9"/>
        <v>94.117647058823522</v>
      </c>
      <c r="AL47" s="39">
        <f t="shared" si="10"/>
        <v>89.262922983626439</v>
      </c>
      <c r="AM47">
        <v>4</v>
      </c>
      <c r="AN47">
        <v>5</v>
      </c>
      <c r="AO47" s="29">
        <f t="shared" si="11"/>
        <v>80</v>
      </c>
      <c r="AP47">
        <v>3</v>
      </c>
      <c r="AQ47">
        <v>5</v>
      </c>
      <c r="AR47" s="29">
        <f t="shared" si="12"/>
        <v>60</v>
      </c>
      <c r="AS47">
        <v>23</v>
      </c>
      <c r="AT47">
        <v>23</v>
      </c>
      <c r="AU47" s="40">
        <f t="shared" si="13"/>
        <v>100</v>
      </c>
      <c r="AV47" s="41">
        <f t="shared" si="14"/>
        <v>78</v>
      </c>
      <c r="AW47">
        <v>91</v>
      </c>
      <c r="AX47">
        <v>97</v>
      </c>
      <c r="AY47" s="38">
        <f t="shared" si="15"/>
        <v>93.814432989690715</v>
      </c>
      <c r="AZ47">
        <v>125</v>
      </c>
      <c r="BA47">
        <v>136</v>
      </c>
      <c r="BB47" s="38">
        <f t="shared" si="16"/>
        <v>91.911764705882348</v>
      </c>
      <c r="BC47">
        <v>23</v>
      </c>
      <c r="BD47">
        <v>24</v>
      </c>
      <c r="BE47" s="38">
        <f t="shared" si="17"/>
        <v>95.833333333333343</v>
      </c>
      <c r="BF47" s="42">
        <f t="shared" si="18"/>
        <v>93.457145744895897</v>
      </c>
      <c r="BG47">
        <v>124</v>
      </c>
      <c r="BH47">
        <v>136</v>
      </c>
      <c r="BI47" s="43">
        <f t="shared" si="19"/>
        <v>91.17647058823529</v>
      </c>
      <c r="BJ47">
        <v>121</v>
      </c>
      <c r="BK47">
        <v>136</v>
      </c>
      <c r="BL47" s="43">
        <f t="shared" si="20"/>
        <v>88.970588235294116</v>
      </c>
      <c r="BM47">
        <v>126</v>
      </c>
      <c r="BN47">
        <v>136</v>
      </c>
      <c r="BO47" s="43">
        <f t="shared" si="21"/>
        <v>92.64705882352942</v>
      </c>
      <c r="BP47" s="44">
        <f t="shared" si="22"/>
        <v>91.470588235294116</v>
      </c>
      <c r="BQ47" s="45">
        <f t="shared" si="23"/>
        <v>89.979256933888834</v>
      </c>
    </row>
    <row r="48" spans="1:69" ht="26.25" thickBot="1" x14ac:dyDescent="0.3">
      <c r="A48" s="49" t="s">
        <v>73</v>
      </c>
      <c r="B48">
        <v>153</v>
      </c>
      <c r="C48">
        <v>60</v>
      </c>
      <c r="D48">
        <v>60</v>
      </c>
      <c r="E48" s="23">
        <v>1</v>
      </c>
      <c r="F48">
        <v>29</v>
      </c>
      <c r="G48">
        <v>33</v>
      </c>
      <c r="H48" s="47">
        <f t="shared" si="0"/>
        <v>0.92727272727272725</v>
      </c>
      <c r="I48" s="48">
        <f t="shared" si="1"/>
        <v>96.36363636363636</v>
      </c>
      <c r="J48">
        <v>2</v>
      </c>
      <c r="K48">
        <v>4</v>
      </c>
      <c r="L48" s="25">
        <f t="shared" ref="L48" si="34">J48*30</f>
        <v>60</v>
      </c>
      <c r="M48">
        <v>49</v>
      </c>
      <c r="N48">
        <v>56</v>
      </c>
      <c r="O48" s="35">
        <f t="shared" si="2"/>
        <v>0.875</v>
      </c>
      <c r="P48" s="60">
        <v>48</v>
      </c>
      <c r="Q48" s="60">
        <v>56</v>
      </c>
      <c r="R48" s="35">
        <f t="shared" si="3"/>
        <v>0.8571428571428571</v>
      </c>
      <c r="S48" s="36">
        <f t="shared" si="4"/>
        <v>86.607142857142861</v>
      </c>
      <c r="T48" s="37">
        <f t="shared" si="5"/>
        <v>81.551948051948045</v>
      </c>
      <c r="U48">
        <v>4</v>
      </c>
      <c r="V48">
        <v>5</v>
      </c>
      <c r="W48" s="27">
        <v>80</v>
      </c>
      <c r="X48" s="67">
        <v>2</v>
      </c>
      <c r="Y48" s="70">
        <v>0</v>
      </c>
      <c r="Z48" s="70">
        <v>1</v>
      </c>
      <c r="AA48" s="70">
        <v>0</v>
      </c>
      <c r="AB48" s="70">
        <v>2</v>
      </c>
      <c r="AC48" s="69">
        <v>20</v>
      </c>
      <c r="AD48" s="55">
        <f t="shared" si="6"/>
        <v>85.6</v>
      </c>
      <c r="AE48">
        <v>85</v>
      </c>
      <c r="AF48">
        <v>89</v>
      </c>
      <c r="AG48" s="54">
        <f t="shared" si="7"/>
        <v>95.50561797752809</v>
      </c>
      <c r="AH48" s="38">
        <f t="shared" si="8"/>
        <v>90.552808988764042</v>
      </c>
      <c r="AI48">
        <v>138</v>
      </c>
      <c r="AJ48">
        <v>153</v>
      </c>
      <c r="AK48" s="38">
        <f t="shared" si="9"/>
        <v>90.196078431372555</v>
      </c>
      <c r="AL48" s="39">
        <f t="shared" si="10"/>
        <v>87.279947124917385</v>
      </c>
      <c r="AM48">
        <v>4</v>
      </c>
      <c r="AN48">
        <v>5</v>
      </c>
      <c r="AO48" s="29">
        <f t="shared" si="11"/>
        <v>80</v>
      </c>
      <c r="AP48">
        <v>3</v>
      </c>
      <c r="AQ48">
        <v>5</v>
      </c>
      <c r="AR48" s="29">
        <f t="shared" si="12"/>
        <v>60</v>
      </c>
      <c r="AS48">
        <v>25</v>
      </c>
      <c r="AT48">
        <v>30</v>
      </c>
      <c r="AU48" s="40">
        <f t="shared" si="13"/>
        <v>83.333333333333343</v>
      </c>
      <c r="AV48" s="41">
        <f t="shared" si="14"/>
        <v>73</v>
      </c>
      <c r="AW48">
        <v>81</v>
      </c>
      <c r="AX48">
        <v>89</v>
      </c>
      <c r="AY48" s="38">
        <f t="shared" si="15"/>
        <v>91.011235955056179</v>
      </c>
      <c r="AZ48">
        <v>143</v>
      </c>
      <c r="BA48">
        <v>143</v>
      </c>
      <c r="BB48" s="38">
        <f t="shared" si="16"/>
        <v>100</v>
      </c>
      <c r="BC48">
        <v>30</v>
      </c>
      <c r="BD48">
        <v>31</v>
      </c>
      <c r="BE48" s="38">
        <f t="shared" si="17"/>
        <v>96.774193548387103</v>
      </c>
      <c r="BF48" s="42">
        <f t="shared" si="18"/>
        <v>95.759333091699901</v>
      </c>
      <c r="BG48">
        <v>137</v>
      </c>
      <c r="BH48">
        <v>153</v>
      </c>
      <c r="BI48" s="43">
        <f t="shared" si="19"/>
        <v>89.542483660130728</v>
      </c>
      <c r="BJ48">
        <v>142</v>
      </c>
      <c r="BK48">
        <v>153</v>
      </c>
      <c r="BL48" s="43">
        <f t="shared" si="20"/>
        <v>92.810457516339866</v>
      </c>
      <c r="BM48">
        <v>141</v>
      </c>
      <c r="BN48">
        <v>153</v>
      </c>
      <c r="BO48" s="43">
        <f t="shared" si="21"/>
        <v>92.156862745098039</v>
      </c>
      <c r="BP48" s="44">
        <f t="shared" si="22"/>
        <v>91.503267973856211</v>
      </c>
      <c r="BQ48" s="45">
        <f t="shared" si="23"/>
        <v>85.818899248484314</v>
      </c>
    </row>
    <row r="49" spans="1:69" ht="15.75" thickBot="1" x14ac:dyDescent="0.3">
      <c r="A49" s="49" t="s">
        <v>74</v>
      </c>
      <c r="B49">
        <v>319</v>
      </c>
      <c r="C49">
        <v>60</v>
      </c>
      <c r="D49">
        <v>60</v>
      </c>
      <c r="E49" s="23">
        <v>1</v>
      </c>
      <c r="F49">
        <v>30</v>
      </c>
      <c r="G49">
        <v>33</v>
      </c>
      <c r="H49" s="47">
        <f t="shared" si="0"/>
        <v>0.94545454545454544</v>
      </c>
      <c r="I49" s="48">
        <f t="shared" si="1"/>
        <v>97.272727272727266</v>
      </c>
      <c r="J49">
        <v>4</v>
      </c>
      <c r="K49">
        <v>4</v>
      </c>
      <c r="L49" s="25">
        <v>100</v>
      </c>
      <c r="M49">
        <v>126</v>
      </c>
      <c r="N49">
        <v>134</v>
      </c>
      <c r="O49" s="35">
        <f t="shared" si="2"/>
        <v>0.94029850746268662</v>
      </c>
      <c r="P49" s="60">
        <v>78</v>
      </c>
      <c r="Q49" s="60">
        <v>80</v>
      </c>
      <c r="R49" s="35">
        <f t="shared" si="3"/>
        <v>0.97499999999999998</v>
      </c>
      <c r="S49" s="36">
        <f t="shared" si="4"/>
        <v>95.764925373134318</v>
      </c>
      <c r="T49" s="37">
        <f t="shared" si="5"/>
        <v>97.487788331071911</v>
      </c>
      <c r="U49">
        <v>4</v>
      </c>
      <c r="V49">
        <v>5</v>
      </c>
      <c r="W49" s="27">
        <v>80</v>
      </c>
      <c r="X49" s="67">
        <v>0</v>
      </c>
      <c r="Y49" s="70">
        <v>0</v>
      </c>
      <c r="Z49" s="70">
        <v>0</v>
      </c>
      <c r="AA49" s="70">
        <v>0</v>
      </c>
      <c r="AB49" s="70">
        <v>0</v>
      </c>
      <c r="AC49" s="69">
        <v>85</v>
      </c>
      <c r="AD49" s="55">
        <f t="shared" si="6"/>
        <v>100</v>
      </c>
      <c r="AE49">
        <v>26</v>
      </c>
      <c r="AF49">
        <v>26</v>
      </c>
      <c r="AG49" s="54">
        <f t="shared" si="7"/>
        <v>100</v>
      </c>
      <c r="AH49" s="38">
        <f t="shared" si="8"/>
        <v>100</v>
      </c>
      <c r="AI49">
        <v>294</v>
      </c>
      <c r="AJ49">
        <v>319</v>
      </c>
      <c r="AK49" s="38">
        <f t="shared" si="9"/>
        <v>92.163009404388717</v>
      </c>
      <c r="AL49" s="39">
        <f t="shared" si="10"/>
        <v>91.648902821316611</v>
      </c>
      <c r="AM49">
        <v>5</v>
      </c>
      <c r="AN49">
        <v>5</v>
      </c>
      <c r="AO49" s="29">
        <f t="shared" si="11"/>
        <v>100</v>
      </c>
      <c r="AP49">
        <v>3</v>
      </c>
      <c r="AQ49">
        <v>5</v>
      </c>
      <c r="AR49" s="29">
        <f t="shared" si="12"/>
        <v>60</v>
      </c>
      <c r="AS49">
        <v>111</v>
      </c>
      <c r="AT49">
        <v>149</v>
      </c>
      <c r="AU49" s="40">
        <f t="shared" si="13"/>
        <v>74.496644295302019</v>
      </c>
      <c r="AV49" s="41">
        <f t="shared" si="14"/>
        <v>76.348993288590606</v>
      </c>
      <c r="AW49">
        <v>254</v>
      </c>
      <c r="AX49">
        <v>260</v>
      </c>
      <c r="AY49" s="38">
        <f t="shared" si="15"/>
        <v>97.692307692307693</v>
      </c>
      <c r="AZ49">
        <v>305</v>
      </c>
      <c r="BA49">
        <v>319</v>
      </c>
      <c r="BB49" s="38">
        <f t="shared" si="16"/>
        <v>95.611285266457685</v>
      </c>
      <c r="BC49">
        <v>43</v>
      </c>
      <c r="BD49">
        <v>44</v>
      </c>
      <c r="BE49" s="38">
        <f t="shared" si="17"/>
        <v>97.727272727272734</v>
      </c>
      <c r="BF49" s="42">
        <f t="shared" si="18"/>
        <v>96.866891728960709</v>
      </c>
      <c r="BG49">
        <v>266</v>
      </c>
      <c r="BH49">
        <v>319</v>
      </c>
      <c r="BI49" s="43">
        <f t="shared" si="19"/>
        <v>83.385579937304072</v>
      </c>
      <c r="BJ49">
        <v>296</v>
      </c>
      <c r="BK49">
        <v>319</v>
      </c>
      <c r="BL49" s="43">
        <f t="shared" si="20"/>
        <v>92.789968652037615</v>
      </c>
      <c r="BM49">
        <v>301</v>
      </c>
      <c r="BN49">
        <v>319</v>
      </c>
      <c r="BO49" s="43">
        <f t="shared" si="21"/>
        <v>94.357366771159874</v>
      </c>
      <c r="BP49" s="44">
        <f t="shared" si="22"/>
        <v>90.752351097178689</v>
      </c>
      <c r="BQ49" s="45">
        <f t="shared" si="23"/>
        <v>90.6209854534237</v>
      </c>
    </row>
    <row r="50" spans="1:69" ht="15.75" thickBot="1" x14ac:dyDescent="0.3">
      <c r="A50" s="49" t="s">
        <v>75</v>
      </c>
      <c r="B50">
        <v>168</v>
      </c>
      <c r="C50">
        <v>60</v>
      </c>
      <c r="D50">
        <v>60</v>
      </c>
      <c r="E50" s="23">
        <v>1</v>
      </c>
      <c r="F50">
        <v>0</v>
      </c>
      <c r="G50">
        <v>33</v>
      </c>
      <c r="H50" s="47">
        <f t="shared" si="0"/>
        <v>0.4</v>
      </c>
      <c r="I50" s="48">
        <f t="shared" si="1"/>
        <v>70</v>
      </c>
      <c r="J50">
        <v>0</v>
      </c>
      <c r="K50">
        <v>4</v>
      </c>
      <c r="L50" s="25">
        <f t="shared" ref="L50" si="35">J50*30</f>
        <v>0</v>
      </c>
      <c r="M50">
        <v>71</v>
      </c>
      <c r="N50">
        <v>74</v>
      </c>
      <c r="O50" s="35">
        <f t="shared" si="2"/>
        <v>0.95945945945945943</v>
      </c>
      <c r="P50" s="60">
        <v>51</v>
      </c>
      <c r="Q50" s="60">
        <v>51</v>
      </c>
      <c r="R50" s="35">
        <f t="shared" si="3"/>
        <v>1</v>
      </c>
      <c r="S50" s="36">
        <f t="shared" si="4"/>
        <v>97.972972972972968</v>
      </c>
      <c r="T50" s="37">
        <f t="shared" si="5"/>
        <v>60.189189189189193</v>
      </c>
      <c r="U50">
        <v>4</v>
      </c>
      <c r="V50">
        <v>5</v>
      </c>
      <c r="W50" s="27">
        <v>80</v>
      </c>
      <c r="X50" s="67">
        <v>0</v>
      </c>
      <c r="Y50" s="70">
        <v>0</v>
      </c>
      <c r="Z50" s="70">
        <v>0</v>
      </c>
      <c r="AA50" s="70">
        <v>0</v>
      </c>
      <c r="AB50" s="70">
        <v>0</v>
      </c>
      <c r="AC50" s="69">
        <v>85</v>
      </c>
      <c r="AD50" s="55">
        <f t="shared" si="6"/>
        <v>100</v>
      </c>
      <c r="AE50">
        <v>10</v>
      </c>
      <c r="AF50">
        <v>10</v>
      </c>
      <c r="AG50" s="54">
        <f t="shared" si="7"/>
        <v>100</v>
      </c>
      <c r="AH50" s="38">
        <f t="shared" si="8"/>
        <v>100</v>
      </c>
      <c r="AI50">
        <v>158</v>
      </c>
      <c r="AJ50">
        <v>168</v>
      </c>
      <c r="AK50" s="38">
        <f t="shared" si="9"/>
        <v>94.047619047619051</v>
      </c>
      <c r="AL50" s="39">
        <f t="shared" si="10"/>
        <v>92.214285714285722</v>
      </c>
      <c r="AM50">
        <v>4</v>
      </c>
      <c r="AN50">
        <v>5</v>
      </c>
      <c r="AO50" s="29">
        <f t="shared" si="11"/>
        <v>80</v>
      </c>
      <c r="AP50">
        <v>3</v>
      </c>
      <c r="AQ50">
        <v>5</v>
      </c>
      <c r="AR50" s="29">
        <f t="shared" si="12"/>
        <v>60</v>
      </c>
      <c r="AS50">
        <v>66</v>
      </c>
      <c r="AT50">
        <v>69</v>
      </c>
      <c r="AU50" s="40">
        <f t="shared" si="13"/>
        <v>95.652173913043484</v>
      </c>
      <c r="AV50" s="41">
        <f t="shared" si="14"/>
        <v>76.695652173913047</v>
      </c>
      <c r="AW50">
        <v>136</v>
      </c>
      <c r="AX50">
        <v>138</v>
      </c>
      <c r="AY50" s="38">
        <f t="shared" si="15"/>
        <v>98.550724637681171</v>
      </c>
      <c r="AZ50">
        <v>163</v>
      </c>
      <c r="BA50">
        <v>168</v>
      </c>
      <c r="BB50" s="38">
        <f t="shared" si="16"/>
        <v>97.023809523809518</v>
      </c>
      <c r="BC50">
        <v>26</v>
      </c>
      <c r="BD50">
        <v>26</v>
      </c>
      <c r="BE50" s="38">
        <f t="shared" si="17"/>
        <v>100</v>
      </c>
      <c r="BF50" s="42">
        <f t="shared" si="18"/>
        <v>98.229813664596278</v>
      </c>
      <c r="BG50">
        <v>154</v>
      </c>
      <c r="BH50">
        <v>168</v>
      </c>
      <c r="BI50" s="43">
        <f t="shared" si="19"/>
        <v>91.666666666666657</v>
      </c>
      <c r="BJ50">
        <v>154</v>
      </c>
      <c r="BK50">
        <v>168</v>
      </c>
      <c r="BL50" s="43">
        <f t="shared" si="20"/>
        <v>91.666666666666657</v>
      </c>
      <c r="BM50">
        <v>165</v>
      </c>
      <c r="BN50">
        <v>168</v>
      </c>
      <c r="BO50" s="43">
        <f t="shared" si="21"/>
        <v>98.214285714285708</v>
      </c>
      <c r="BP50" s="44">
        <f t="shared" si="22"/>
        <v>94.940476190476176</v>
      </c>
      <c r="BQ50" s="45">
        <f t="shared" si="23"/>
        <v>84.453883386492095</v>
      </c>
    </row>
    <row r="51" spans="1:69" ht="15.75" thickBot="1" x14ac:dyDescent="0.3">
      <c r="A51" s="49" t="s">
        <v>76</v>
      </c>
      <c r="B51">
        <v>134</v>
      </c>
      <c r="C51">
        <v>60</v>
      </c>
      <c r="D51">
        <v>60</v>
      </c>
      <c r="E51" s="23">
        <v>1</v>
      </c>
      <c r="F51">
        <v>32</v>
      </c>
      <c r="G51">
        <v>33</v>
      </c>
      <c r="H51" s="47">
        <f t="shared" si="0"/>
        <v>0.98181818181818181</v>
      </c>
      <c r="I51" s="48">
        <f t="shared" si="1"/>
        <v>99.090909090909093</v>
      </c>
      <c r="J51">
        <v>4</v>
      </c>
      <c r="K51">
        <v>4</v>
      </c>
      <c r="L51" s="25">
        <v>100</v>
      </c>
      <c r="M51">
        <v>59</v>
      </c>
      <c r="N51">
        <v>61</v>
      </c>
      <c r="O51" s="35">
        <f t="shared" si="2"/>
        <v>0.96721311475409832</v>
      </c>
      <c r="P51" s="60">
        <v>43</v>
      </c>
      <c r="Q51" s="60">
        <v>45</v>
      </c>
      <c r="R51" s="35">
        <f t="shared" si="3"/>
        <v>0.9555555555555556</v>
      </c>
      <c r="S51" s="36">
        <f t="shared" si="4"/>
        <v>96.138433515482703</v>
      </c>
      <c r="T51" s="37">
        <f t="shared" si="5"/>
        <v>98.182646133465809</v>
      </c>
      <c r="U51">
        <v>4</v>
      </c>
      <c r="V51">
        <v>5</v>
      </c>
      <c r="W51" s="27">
        <v>80</v>
      </c>
      <c r="X51" s="67">
        <v>0</v>
      </c>
      <c r="Y51" s="70">
        <v>0</v>
      </c>
      <c r="Z51" s="70">
        <v>1</v>
      </c>
      <c r="AA51" s="70">
        <v>0</v>
      </c>
      <c r="AB51" s="70">
        <v>2</v>
      </c>
      <c r="AC51" s="69">
        <v>24</v>
      </c>
      <c r="AD51" s="55">
        <f t="shared" si="6"/>
        <v>94.074074074074076</v>
      </c>
      <c r="AE51">
        <v>35</v>
      </c>
      <c r="AF51">
        <v>36</v>
      </c>
      <c r="AG51" s="54">
        <f t="shared" si="7"/>
        <v>97.222222222222214</v>
      </c>
      <c r="AH51" s="38">
        <f t="shared" si="8"/>
        <v>95.648148148148152</v>
      </c>
      <c r="AI51">
        <v>98</v>
      </c>
      <c r="AJ51">
        <v>134</v>
      </c>
      <c r="AK51" s="38">
        <f t="shared" si="9"/>
        <v>73.134328358208961</v>
      </c>
      <c r="AL51" s="39">
        <f t="shared" si="10"/>
        <v>84.199557766721952</v>
      </c>
      <c r="AM51">
        <v>5</v>
      </c>
      <c r="AN51">
        <v>5</v>
      </c>
      <c r="AO51" s="29">
        <f t="shared" si="11"/>
        <v>100</v>
      </c>
      <c r="AP51">
        <v>3</v>
      </c>
      <c r="AQ51">
        <v>5</v>
      </c>
      <c r="AR51" s="29">
        <f t="shared" si="12"/>
        <v>60</v>
      </c>
      <c r="AS51">
        <v>13</v>
      </c>
      <c r="AT51">
        <v>19</v>
      </c>
      <c r="AU51" s="40">
        <f t="shared" si="13"/>
        <v>68.421052631578945</v>
      </c>
      <c r="AV51" s="41">
        <f t="shared" si="14"/>
        <v>74.526315789473685</v>
      </c>
      <c r="AW51">
        <v>32</v>
      </c>
      <c r="AX51">
        <v>36</v>
      </c>
      <c r="AY51" s="38">
        <f t="shared" si="15"/>
        <v>88.888888888888886</v>
      </c>
      <c r="AZ51">
        <v>117</v>
      </c>
      <c r="BA51">
        <v>134</v>
      </c>
      <c r="BB51" s="38">
        <f t="shared" si="16"/>
        <v>87.31343283582089</v>
      </c>
      <c r="BC51">
        <v>26</v>
      </c>
      <c r="BD51">
        <v>31</v>
      </c>
      <c r="BE51" s="38">
        <f t="shared" si="17"/>
        <v>83.870967741935488</v>
      </c>
      <c r="BF51" s="42">
        <f t="shared" si="18"/>
        <v>87.255122238271014</v>
      </c>
      <c r="BG51">
        <v>120</v>
      </c>
      <c r="BH51">
        <v>134</v>
      </c>
      <c r="BI51" s="43">
        <f t="shared" si="19"/>
        <v>89.552238805970148</v>
      </c>
      <c r="BJ51">
        <v>117</v>
      </c>
      <c r="BK51">
        <v>134</v>
      </c>
      <c r="BL51" s="43">
        <f t="shared" si="20"/>
        <v>87.31343283582089</v>
      </c>
      <c r="BM51">
        <v>123</v>
      </c>
      <c r="BN51">
        <v>134</v>
      </c>
      <c r="BO51" s="43">
        <f t="shared" si="21"/>
        <v>91.791044776119406</v>
      </c>
      <c r="BP51" s="44">
        <f t="shared" si="22"/>
        <v>90.223880597014926</v>
      </c>
      <c r="BQ51" s="45">
        <f t="shared" si="23"/>
        <v>86.877504504989474</v>
      </c>
    </row>
    <row r="52" spans="1:69" ht="39" thickBot="1" x14ac:dyDescent="0.3">
      <c r="A52" s="49" t="s">
        <v>77</v>
      </c>
      <c r="B52">
        <v>0</v>
      </c>
      <c r="C52">
        <v>60</v>
      </c>
      <c r="D52">
        <v>60</v>
      </c>
      <c r="E52" s="23">
        <v>1</v>
      </c>
      <c r="F52">
        <v>13</v>
      </c>
      <c r="G52">
        <v>33</v>
      </c>
      <c r="H52" s="47">
        <f t="shared" si="0"/>
        <v>0.63636363636363635</v>
      </c>
      <c r="I52" s="48">
        <f t="shared" si="1"/>
        <v>81.818181818181813</v>
      </c>
      <c r="J52">
        <v>3</v>
      </c>
      <c r="K52">
        <v>4</v>
      </c>
      <c r="L52" s="25">
        <f t="shared" ref="L52:L58" si="36">J52*30</f>
        <v>90</v>
      </c>
      <c r="M52">
        <v>0</v>
      </c>
      <c r="N52">
        <v>0</v>
      </c>
      <c r="O52" s="35" t="e">
        <f t="shared" si="2"/>
        <v>#DIV/0!</v>
      </c>
      <c r="P52">
        <v>0</v>
      </c>
      <c r="Q52">
        <v>0</v>
      </c>
      <c r="R52" s="35" t="e">
        <f t="shared" si="3"/>
        <v>#DIV/0!</v>
      </c>
      <c r="S52" s="36" t="e">
        <f t="shared" si="4"/>
        <v>#DIV/0!</v>
      </c>
      <c r="T52" s="37" t="e">
        <f t="shared" si="5"/>
        <v>#DIV/0!</v>
      </c>
      <c r="U52">
        <v>4</v>
      </c>
      <c r="V52">
        <v>5</v>
      </c>
      <c r="W52" s="27">
        <v>80</v>
      </c>
      <c r="X52" s="67">
        <v>0</v>
      </c>
      <c r="Y52" s="70">
        <v>0</v>
      </c>
      <c r="Z52" s="70">
        <v>0</v>
      </c>
      <c r="AA52" s="70">
        <v>0</v>
      </c>
      <c r="AB52" s="70">
        <v>0</v>
      </c>
      <c r="AC52" s="69">
        <v>0</v>
      </c>
      <c r="AD52" s="55" t="e">
        <f t="shared" si="6"/>
        <v>#DIV/0!</v>
      </c>
      <c r="AE52">
        <v>0</v>
      </c>
      <c r="AF52">
        <v>0</v>
      </c>
      <c r="AG52" s="54" t="e">
        <f t="shared" si="7"/>
        <v>#DIV/0!</v>
      </c>
      <c r="AH52" s="38" t="e">
        <f t="shared" si="8"/>
        <v>#DIV/0!</v>
      </c>
      <c r="AI52">
        <v>0</v>
      </c>
      <c r="AJ52">
        <v>0</v>
      </c>
      <c r="AK52" s="38" t="e">
        <f t="shared" si="9"/>
        <v>#DIV/0!</v>
      </c>
      <c r="AL52" s="39" t="e">
        <f t="shared" si="10"/>
        <v>#DIV/0!</v>
      </c>
      <c r="AM52">
        <v>4</v>
      </c>
      <c r="AN52">
        <v>5</v>
      </c>
      <c r="AO52" s="29">
        <f t="shared" si="11"/>
        <v>80</v>
      </c>
      <c r="AP52">
        <v>4</v>
      </c>
      <c r="AQ52">
        <v>5</v>
      </c>
      <c r="AR52" s="29">
        <f t="shared" si="12"/>
        <v>80</v>
      </c>
      <c r="AS52">
        <v>0</v>
      </c>
      <c r="AT52">
        <v>0</v>
      </c>
      <c r="AU52" s="40" t="e">
        <f t="shared" si="13"/>
        <v>#DIV/0!</v>
      </c>
      <c r="AV52" s="41" t="e">
        <f t="shared" si="14"/>
        <v>#DIV/0!</v>
      </c>
      <c r="AW52">
        <v>0</v>
      </c>
      <c r="AX52">
        <v>0</v>
      </c>
      <c r="AY52" s="38" t="e">
        <f t="shared" si="15"/>
        <v>#DIV/0!</v>
      </c>
      <c r="AZ52">
        <v>0</v>
      </c>
      <c r="BA52">
        <v>0</v>
      </c>
      <c r="BB52" s="38" t="e">
        <f t="shared" si="16"/>
        <v>#DIV/0!</v>
      </c>
      <c r="BC52">
        <v>0</v>
      </c>
      <c r="BD52">
        <v>0</v>
      </c>
      <c r="BE52" s="38" t="e">
        <f t="shared" si="17"/>
        <v>#DIV/0!</v>
      </c>
      <c r="BF52" s="42" t="e">
        <f t="shared" si="18"/>
        <v>#DIV/0!</v>
      </c>
      <c r="BG52">
        <v>0</v>
      </c>
      <c r="BH52">
        <v>0</v>
      </c>
      <c r="BI52" s="43" t="e">
        <f t="shared" si="19"/>
        <v>#DIV/0!</v>
      </c>
      <c r="BJ52">
        <v>0</v>
      </c>
      <c r="BK52">
        <v>0</v>
      </c>
      <c r="BL52" s="43" t="e">
        <f t="shared" si="20"/>
        <v>#DIV/0!</v>
      </c>
      <c r="BM52">
        <v>0</v>
      </c>
      <c r="BN52">
        <v>0</v>
      </c>
      <c r="BO52" s="43" t="e">
        <f t="shared" si="21"/>
        <v>#DIV/0!</v>
      </c>
      <c r="BP52" s="44" t="e">
        <f t="shared" si="22"/>
        <v>#DIV/0!</v>
      </c>
      <c r="BQ52" s="45" t="e">
        <f t="shared" si="23"/>
        <v>#DIV/0!</v>
      </c>
    </row>
    <row r="53" spans="1:69" ht="15.75" thickBot="1" x14ac:dyDescent="0.3">
      <c r="A53" s="49" t="s">
        <v>78</v>
      </c>
      <c r="B53">
        <v>0</v>
      </c>
      <c r="C53">
        <v>60</v>
      </c>
      <c r="D53">
        <v>60</v>
      </c>
      <c r="E53" s="23">
        <v>1</v>
      </c>
      <c r="F53">
        <v>12</v>
      </c>
      <c r="G53">
        <v>33</v>
      </c>
      <c r="H53" s="47">
        <f t="shared" si="0"/>
        <v>0.61818181818181817</v>
      </c>
      <c r="I53" s="48">
        <f t="shared" si="1"/>
        <v>80.909090909090907</v>
      </c>
      <c r="J53">
        <v>2</v>
      </c>
      <c r="K53">
        <v>4</v>
      </c>
      <c r="L53" s="25">
        <f t="shared" si="36"/>
        <v>60</v>
      </c>
      <c r="M53">
        <v>0</v>
      </c>
      <c r="N53">
        <v>0</v>
      </c>
      <c r="O53" s="35" t="e">
        <f t="shared" si="2"/>
        <v>#DIV/0!</v>
      </c>
      <c r="P53">
        <v>0</v>
      </c>
      <c r="Q53">
        <v>0</v>
      </c>
      <c r="R53" s="35" t="e">
        <f t="shared" si="3"/>
        <v>#DIV/0!</v>
      </c>
      <c r="S53" s="36" t="e">
        <f t="shared" si="4"/>
        <v>#DIV/0!</v>
      </c>
      <c r="T53" s="37" t="e">
        <f t="shared" si="5"/>
        <v>#DIV/0!</v>
      </c>
      <c r="U53">
        <v>4</v>
      </c>
      <c r="V53">
        <v>5</v>
      </c>
      <c r="W53" s="27">
        <v>80</v>
      </c>
      <c r="X53" s="67">
        <v>0</v>
      </c>
      <c r="Y53" s="70">
        <v>0</v>
      </c>
      <c r="Z53" s="70">
        <v>0</v>
      </c>
      <c r="AA53" s="70">
        <v>0</v>
      </c>
      <c r="AB53" s="70">
        <v>0</v>
      </c>
      <c r="AC53" s="69">
        <v>0</v>
      </c>
      <c r="AD53" s="55" t="e">
        <f t="shared" si="6"/>
        <v>#DIV/0!</v>
      </c>
      <c r="AE53">
        <v>0</v>
      </c>
      <c r="AF53">
        <v>0</v>
      </c>
      <c r="AG53" s="54" t="e">
        <f t="shared" si="7"/>
        <v>#DIV/0!</v>
      </c>
      <c r="AH53" s="38" t="e">
        <f t="shared" si="8"/>
        <v>#DIV/0!</v>
      </c>
      <c r="AI53">
        <v>0</v>
      </c>
      <c r="AJ53">
        <v>0</v>
      </c>
      <c r="AK53" s="38" t="e">
        <f t="shared" si="9"/>
        <v>#DIV/0!</v>
      </c>
      <c r="AL53" s="39" t="e">
        <f t="shared" si="10"/>
        <v>#DIV/0!</v>
      </c>
      <c r="AM53">
        <v>4</v>
      </c>
      <c r="AN53">
        <v>5</v>
      </c>
      <c r="AO53" s="29">
        <f t="shared" si="11"/>
        <v>80</v>
      </c>
      <c r="AP53">
        <v>4</v>
      </c>
      <c r="AQ53">
        <v>5</v>
      </c>
      <c r="AR53" s="29">
        <f t="shared" si="12"/>
        <v>80</v>
      </c>
      <c r="AS53">
        <v>0</v>
      </c>
      <c r="AT53">
        <v>0</v>
      </c>
      <c r="AU53" s="40" t="e">
        <f t="shared" si="13"/>
        <v>#DIV/0!</v>
      </c>
      <c r="AV53" s="41" t="e">
        <f t="shared" si="14"/>
        <v>#DIV/0!</v>
      </c>
      <c r="AW53">
        <v>0</v>
      </c>
      <c r="AX53">
        <v>0</v>
      </c>
      <c r="AY53" s="38" t="e">
        <f t="shared" si="15"/>
        <v>#DIV/0!</v>
      </c>
      <c r="AZ53">
        <v>0</v>
      </c>
      <c r="BA53">
        <v>0</v>
      </c>
      <c r="BB53" s="38" t="e">
        <f t="shared" si="16"/>
        <v>#DIV/0!</v>
      </c>
      <c r="BC53">
        <v>0</v>
      </c>
      <c r="BD53">
        <v>0</v>
      </c>
      <c r="BE53" s="38" t="e">
        <f t="shared" si="17"/>
        <v>#DIV/0!</v>
      </c>
      <c r="BF53" s="42" t="e">
        <f t="shared" si="18"/>
        <v>#DIV/0!</v>
      </c>
      <c r="BG53">
        <v>0</v>
      </c>
      <c r="BH53">
        <v>0</v>
      </c>
      <c r="BI53" s="43" t="e">
        <f t="shared" si="19"/>
        <v>#DIV/0!</v>
      </c>
      <c r="BJ53">
        <v>0</v>
      </c>
      <c r="BK53">
        <v>0</v>
      </c>
      <c r="BL53" s="43" t="e">
        <f t="shared" si="20"/>
        <v>#DIV/0!</v>
      </c>
      <c r="BM53">
        <v>0</v>
      </c>
      <c r="BN53">
        <v>0</v>
      </c>
      <c r="BO53" s="43" t="e">
        <f t="shared" si="21"/>
        <v>#DIV/0!</v>
      </c>
      <c r="BP53" s="44" t="e">
        <f t="shared" si="22"/>
        <v>#DIV/0!</v>
      </c>
      <c r="BQ53" s="45" t="e">
        <f t="shared" si="23"/>
        <v>#DIV/0!</v>
      </c>
    </row>
    <row r="54" spans="1:69" ht="15.75" thickBot="1" x14ac:dyDescent="0.3">
      <c r="A54" s="49" t="s">
        <v>79</v>
      </c>
      <c r="B54">
        <v>0</v>
      </c>
      <c r="C54">
        <v>60</v>
      </c>
      <c r="D54">
        <v>60</v>
      </c>
      <c r="E54" s="23">
        <v>1</v>
      </c>
      <c r="F54">
        <v>9</v>
      </c>
      <c r="G54">
        <v>33</v>
      </c>
      <c r="H54" s="47">
        <f t="shared" si="0"/>
        <v>0.5636363636363636</v>
      </c>
      <c r="I54" s="48">
        <f t="shared" si="1"/>
        <v>78.181818181818173</v>
      </c>
      <c r="J54">
        <v>3</v>
      </c>
      <c r="K54">
        <v>4</v>
      </c>
      <c r="L54" s="25">
        <f t="shared" si="36"/>
        <v>90</v>
      </c>
      <c r="M54">
        <v>0</v>
      </c>
      <c r="N54">
        <v>0</v>
      </c>
      <c r="O54" s="35" t="e">
        <f t="shared" si="2"/>
        <v>#DIV/0!</v>
      </c>
      <c r="P54">
        <v>0</v>
      </c>
      <c r="Q54">
        <v>0</v>
      </c>
      <c r="R54" s="35" t="e">
        <f t="shared" si="3"/>
        <v>#DIV/0!</v>
      </c>
      <c r="S54" s="36" t="e">
        <f t="shared" si="4"/>
        <v>#DIV/0!</v>
      </c>
      <c r="T54" s="37" t="e">
        <f t="shared" si="5"/>
        <v>#DIV/0!</v>
      </c>
      <c r="U54">
        <v>4</v>
      </c>
      <c r="V54">
        <v>5</v>
      </c>
      <c r="W54" s="27">
        <v>80</v>
      </c>
      <c r="X54" s="67">
        <v>0</v>
      </c>
      <c r="Y54" s="70">
        <v>0</v>
      </c>
      <c r="Z54" s="70">
        <v>0</v>
      </c>
      <c r="AA54" s="70">
        <v>0</v>
      </c>
      <c r="AB54" s="70">
        <v>0</v>
      </c>
      <c r="AC54" s="69">
        <v>0</v>
      </c>
      <c r="AD54" s="55" t="e">
        <f t="shared" si="6"/>
        <v>#DIV/0!</v>
      </c>
      <c r="AE54">
        <v>0</v>
      </c>
      <c r="AF54">
        <v>0</v>
      </c>
      <c r="AG54" s="54" t="e">
        <f t="shared" si="7"/>
        <v>#DIV/0!</v>
      </c>
      <c r="AH54" s="38" t="e">
        <f t="shared" si="8"/>
        <v>#DIV/0!</v>
      </c>
      <c r="AI54">
        <v>0</v>
      </c>
      <c r="AJ54">
        <v>0</v>
      </c>
      <c r="AK54" s="38" t="e">
        <f t="shared" si="9"/>
        <v>#DIV/0!</v>
      </c>
      <c r="AL54" s="39" t="e">
        <f t="shared" si="10"/>
        <v>#DIV/0!</v>
      </c>
      <c r="AM54">
        <v>4</v>
      </c>
      <c r="AN54">
        <v>5</v>
      </c>
      <c r="AO54" s="29">
        <f t="shared" si="11"/>
        <v>80</v>
      </c>
      <c r="AP54">
        <v>4</v>
      </c>
      <c r="AQ54">
        <v>5</v>
      </c>
      <c r="AR54" s="29">
        <f t="shared" si="12"/>
        <v>80</v>
      </c>
      <c r="AS54">
        <v>0</v>
      </c>
      <c r="AT54">
        <v>0</v>
      </c>
      <c r="AU54" s="40" t="e">
        <f t="shared" si="13"/>
        <v>#DIV/0!</v>
      </c>
      <c r="AV54" s="41" t="e">
        <f t="shared" si="14"/>
        <v>#DIV/0!</v>
      </c>
      <c r="AW54">
        <v>0</v>
      </c>
      <c r="AX54">
        <v>0</v>
      </c>
      <c r="AY54" s="38" t="e">
        <f t="shared" si="15"/>
        <v>#DIV/0!</v>
      </c>
      <c r="AZ54">
        <v>0</v>
      </c>
      <c r="BA54">
        <v>0</v>
      </c>
      <c r="BB54" s="38" t="e">
        <f t="shared" si="16"/>
        <v>#DIV/0!</v>
      </c>
      <c r="BC54">
        <v>0</v>
      </c>
      <c r="BD54">
        <v>0</v>
      </c>
      <c r="BE54" s="38" t="e">
        <f t="shared" si="17"/>
        <v>#DIV/0!</v>
      </c>
      <c r="BF54" s="42" t="e">
        <f t="shared" si="18"/>
        <v>#DIV/0!</v>
      </c>
      <c r="BG54">
        <v>0</v>
      </c>
      <c r="BH54">
        <v>0</v>
      </c>
      <c r="BI54" s="43" t="e">
        <f t="shared" si="19"/>
        <v>#DIV/0!</v>
      </c>
      <c r="BJ54">
        <v>0</v>
      </c>
      <c r="BK54">
        <v>0</v>
      </c>
      <c r="BL54" s="43" t="e">
        <f t="shared" si="20"/>
        <v>#DIV/0!</v>
      </c>
      <c r="BM54">
        <v>0</v>
      </c>
      <c r="BN54">
        <v>0</v>
      </c>
      <c r="BO54" s="43" t="e">
        <f t="shared" si="21"/>
        <v>#DIV/0!</v>
      </c>
      <c r="BP54" s="44" t="e">
        <f t="shared" si="22"/>
        <v>#DIV/0!</v>
      </c>
      <c r="BQ54" s="45" t="e">
        <f t="shared" si="23"/>
        <v>#DIV/0!</v>
      </c>
    </row>
    <row r="55" spans="1:69" ht="26.25" thickBot="1" x14ac:dyDescent="0.3">
      <c r="A55" s="49" t="s">
        <v>80</v>
      </c>
      <c r="B55">
        <v>0</v>
      </c>
      <c r="C55">
        <v>60</v>
      </c>
      <c r="D55">
        <v>60</v>
      </c>
      <c r="E55" s="23">
        <v>1</v>
      </c>
      <c r="F55">
        <v>6</v>
      </c>
      <c r="G55">
        <v>33</v>
      </c>
      <c r="H55" s="47">
        <f t="shared" si="0"/>
        <v>0.50909090909090915</v>
      </c>
      <c r="I55" s="48">
        <f t="shared" si="1"/>
        <v>75.454545454545467</v>
      </c>
      <c r="J55">
        <v>3</v>
      </c>
      <c r="K55">
        <v>4</v>
      </c>
      <c r="L55" s="25">
        <f t="shared" si="36"/>
        <v>90</v>
      </c>
      <c r="M55">
        <v>0</v>
      </c>
      <c r="N55">
        <v>0</v>
      </c>
      <c r="O55" s="35" t="e">
        <f t="shared" si="2"/>
        <v>#DIV/0!</v>
      </c>
      <c r="P55">
        <v>0</v>
      </c>
      <c r="Q55">
        <v>0</v>
      </c>
      <c r="R55" s="35" t="e">
        <f t="shared" si="3"/>
        <v>#DIV/0!</v>
      </c>
      <c r="S55" s="36" t="e">
        <f t="shared" si="4"/>
        <v>#DIV/0!</v>
      </c>
      <c r="T55" s="37" t="e">
        <f t="shared" si="5"/>
        <v>#DIV/0!</v>
      </c>
      <c r="U55">
        <v>4</v>
      </c>
      <c r="V55">
        <v>5</v>
      </c>
      <c r="W55" s="27">
        <v>80</v>
      </c>
      <c r="X55" s="67">
        <v>0</v>
      </c>
      <c r="Y55" s="70">
        <v>0</v>
      </c>
      <c r="Z55" s="70">
        <v>0</v>
      </c>
      <c r="AA55" s="70">
        <v>0</v>
      </c>
      <c r="AB55" s="70">
        <v>0</v>
      </c>
      <c r="AC55" s="69">
        <v>0</v>
      </c>
      <c r="AD55" s="55" t="e">
        <f t="shared" si="6"/>
        <v>#DIV/0!</v>
      </c>
      <c r="AE55">
        <v>0</v>
      </c>
      <c r="AF55">
        <v>0</v>
      </c>
      <c r="AG55" s="54" t="e">
        <f t="shared" si="7"/>
        <v>#DIV/0!</v>
      </c>
      <c r="AH55" s="38" t="e">
        <f t="shared" si="8"/>
        <v>#DIV/0!</v>
      </c>
      <c r="AI55">
        <v>0</v>
      </c>
      <c r="AJ55">
        <v>0</v>
      </c>
      <c r="AK55" s="38" t="e">
        <f t="shared" si="9"/>
        <v>#DIV/0!</v>
      </c>
      <c r="AL55" s="39" t="e">
        <f t="shared" si="10"/>
        <v>#DIV/0!</v>
      </c>
      <c r="AM55">
        <v>4</v>
      </c>
      <c r="AN55">
        <v>5</v>
      </c>
      <c r="AO55" s="29">
        <f t="shared" si="11"/>
        <v>80</v>
      </c>
      <c r="AP55">
        <v>3</v>
      </c>
      <c r="AQ55">
        <v>5</v>
      </c>
      <c r="AR55" s="29">
        <f t="shared" si="12"/>
        <v>60</v>
      </c>
      <c r="AS55">
        <v>0</v>
      </c>
      <c r="AT55">
        <v>0</v>
      </c>
      <c r="AU55" s="40" t="e">
        <f t="shared" si="13"/>
        <v>#DIV/0!</v>
      </c>
      <c r="AV55" s="41" t="e">
        <f t="shared" si="14"/>
        <v>#DIV/0!</v>
      </c>
      <c r="AW55">
        <v>0</v>
      </c>
      <c r="AX55">
        <v>0</v>
      </c>
      <c r="AY55" s="38" t="e">
        <f t="shared" si="15"/>
        <v>#DIV/0!</v>
      </c>
      <c r="AZ55">
        <v>0</v>
      </c>
      <c r="BA55">
        <v>0</v>
      </c>
      <c r="BB55" s="38" t="e">
        <f t="shared" si="16"/>
        <v>#DIV/0!</v>
      </c>
      <c r="BC55">
        <v>0</v>
      </c>
      <c r="BD55">
        <v>0</v>
      </c>
      <c r="BE55" s="38" t="e">
        <f t="shared" si="17"/>
        <v>#DIV/0!</v>
      </c>
      <c r="BF55" s="42" t="e">
        <f t="shared" si="18"/>
        <v>#DIV/0!</v>
      </c>
      <c r="BG55">
        <v>0</v>
      </c>
      <c r="BH55">
        <v>0</v>
      </c>
      <c r="BI55" s="43" t="e">
        <f t="shared" si="19"/>
        <v>#DIV/0!</v>
      </c>
      <c r="BJ55">
        <v>0</v>
      </c>
      <c r="BK55">
        <v>0</v>
      </c>
      <c r="BL55" s="43" t="e">
        <f t="shared" si="20"/>
        <v>#DIV/0!</v>
      </c>
      <c r="BM55">
        <v>0</v>
      </c>
      <c r="BN55">
        <v>0</v>
      </c>
      <c r="BO55" s="43" t="e">
        <f t="shared" si="21"/>
        <v>#DIV/0!</v>
      </c>
      <c r="BP55" s="44" t="e">
        <f t="shared" si="22"/>
        <v>#DIV/0!</v>
      </c>
      <c r="BQ55" s="45" t="e">
        <f t="shared" si="23"/>
        <v>#DIV/0!</v>
      </c>
    </row>
    <row r="56" spans="1:69" ht="26.25" thickBot="1" x14ac:dyDescent="0.3">
      <c r="A56" s="49" t="s">
        <v>81</v>
      </c>
      <c r="B56">
        <v>0</v>
      </c>
      <c r="C56">
        <v>60</v>
      </c>
      <c r="D56">
        <v>60</v>
      </c>
      <c r="E56" s="23">
        <v>1</v>
      </c>
      <c r="F56">
        <v>29</v>
      </c>
      <c r="G56">
        <v>33</v>
      </c>
      <c r="H56" s="47">
        <f t="shared" si="0"/>
        <v>0.92727272727272725</v>
      </c>
      <c r="I56" s="48">
        <f t="shared" si="1"/>
        <v>96.36363636363636</v>
      </c>
      <c r="J56">
        <v>2</v>
      </c>
      <c r="K56">
        <v>4</v>
      </c>
      <c r="L56" s="25">
        <f t="shared" si="36"/>
        <v>60</v>
      </c>
      <c r="M56">
        <v>0</v>
      </c>
      <c r="N56">
        <v>0</v>
      </c>
      <c r="O56" s="35" t="e">
        <f t="shared" si="2"/>
        <v>#DIV/0!</v>
      </c>
      <c r="P56">
        <v>0</v>
      </c>
      <c r="Q56">
        <v>0</v>
      </c>
      <c r="R56" s="35" t="e">
        <f t="shared" si="3"/>
        <v>#DIV/0!</v>
      </c>
      <c r="S56" s="36" t="e">
        <f t="shared" si="4"/>
        <v>#DIV/0!</v>
      </c>
      <c r="T56" s="37" t="e">
        <f t="shared" si="5"/>
        <v>#DIV/0!</v>
      </c>
      <c r="U56">
        <v>4</v>
      </c>
      <c r="V56">
        <v>5</v>
      </c>
      <c r="W56" s="27">
        <v>80</v>
      </c>
      <c r="X56" s="67">
        <v>0</v>
      </c>
      <c r="Y56" s="70">
        <v>0</v>
      </c>
      <c r="Z56" s="70">
        <v>0</v>
      </c>
      <c r="AA56" s="70">
        <v>0</v>
      </c>
      <c r="AB56" s="70">
        <v>0</v>
      </c>
      <c r="AC56" s="69">
        <v>0</v>
      </c>
      <c r="AD56" s="55" t="e">
        <f t="shared" si="6"/>
        <v>#DIV/0!</v>
      </c>
      <c r="AE56" s="71">
        <v>0</v>
      </c>
      <c r="AF56" s="71">
        <v>0</v>
      </c>
      <c r="AG56" s="54" t="e">
        <f t="shared" si="7"/>
        <v>#DIV/0!</v>
      </c>
      <c r="AH56" s="38" t="e">
        <f t="shared" si="8"/>
        <v>#DIV/0!</v>
      </c>
      <c r="AI56">
        <v>0</v>
      </c>
      <c r="AJ56">
        <v>0</v>
      </c>
      <c r="AK56" s="38" t="e">
        <f t="shared" si="9"/>
        <v>#DIV/0!</v>
      </c>
      <c r="AL56" s="39" t="e">
        <f t="shared" si="10"/>
        <v>#DIV/0!</v>
      </c>
      <c r="AM56">
        <v>4</v>
      </c>
      <c r="AN56">
        <v>5</v>
      </c>
      <c r="AO56" s="29">
        <f t="shared" si="11"/>
        <v>80</v>
      </c>
      <c r="AP56">
        <v>3</v>
      </c>
      <c r="AQ56">
        <v>5</v>
      </c>
      <c r="AR56" s="29">
        <f t="shared" si="12"/>
        <v>60</v>
      </c>
      <c r="AU56" s="40" t="e">
        <f t="shared" si="13"/>
        <v>#DIV/0!</v>
      </c>
      <c r="AV56" s="41" t="e">
        <f t="shared" si="14"/>
        <v>#DIV/0!</v>
      </c>
      <c r="AW56">
        <v>0</v>
      </c>
      <c r="AX56">
        <v>0</v>
      </c>
      <c r="AY56" s="38" t="e">
        <f t="shared" si="15"/>
        <v>#DIV/0!</v>
      </c>
      <c r="AZ56">
        <v>0</v>
      </c>
      <c r="BA56">
        <v>0</v>
      </c>
      <c r="BB56" s="38" t="e">
        <f t="shared" si="16"/>
        <v>#DIV/0!</v>
      </c>
      <c r="BC56">
        <v>0</v>
      </c>
      <c r="BD56">
        <v>0</v>
      </c>
      <c r="BE56" s="38" t="e">
        <f t="shared" si="17"/>
        <v>#DIV/0!</v>
      </c>
      <c r="BF56" s="42" t="e">
        <f t="shared" si="18"/>
        <v>#DIV/0!</v>
      </c>
      <c r="BG56">
        <v>0</v>
      </c>
      <c r="BH56">
        <v>0</v>
      </c>
      <c r="BI56" s="43" t="e">
        <f t="shared" si="19"/>
        <v>#DIV/0!</v>
      </c>
      <c r="BJ56">
        <v>0</v>
      </c>
      <c r="BK56">
        <v>0</v>
      </c>
      <c r="BL56" s="43" t="e">
        <f t="shared" si="20"/>
        <v>#DIV/0!</v>
      </c>
      <c r="BM56">
        <v>0</v>
      </c>
      <c r="BN56">
        <v>0</v>
      </c>
      <c r="BO56" s="43" t="e">
        <f t="shared" si="21"/>
        <v>#DIV/0!</v>
      </c>
      <c r="BP56" s="44" t="e">
        <f t="shared" si="22"/>
        <v>#DIV/0!</v>
      </c>
      <c r="BQ56" s="45" t="e">
        <f t="shared" si="23"/>
        <v>#DIV/0!</v>
      </c>
    </row>
    <row r="57" spans="1:69" ht="15.75" thickBot="1" x14ac:dyDescent="0.3">
      <c r="A57" s="49" t="s">
        <v>82</v>
      </c>
      <c r="B57">
        <v>0</v>
      </c>
      <c r="C57">
        <v>60</v>
      </c>
      <c r="D57">
        <v>60</v>
      </c>
      <c r="E57" s="23">
        <v>1</v>
      </c>
      <c r="F57">
        <v>13</v>
      </c>
      <c r="G57">
        <v>33</v>
      </c>
      <c r="H57" s="47">
        <f t="shared" si="0"/>
        <v>0.63636363636363635</v>
      </c>
      <c r="I57" s="48">
        <f t="shared" si="1"/>
        <v>81.818181818181813</v>
      </c>
      <c r="J57">
        <v>2</v>
      </c>
      <c r="K57">
        <v>4</v>
      </c>
      <c r="L57" s="25">
        <f t="shared" si="36"/>
        <v>60</v>
      </c>
      <c r="M57">
        <v>0</v>
      </c>
      <c r="N57">
        <v>0</v>
      </c>
      <c r="O57" s="35" t="e">
        <f t="shared" si="2"/>
        <v>#DIV/0!</v>
      </c>
      <c r="P57">
        <v>0</v>
      </c>
      <c r="Q57">
        <v>0</v>
      </c>
      <c r="R57" s="35" t="e">
        <f t="shared" si="3"/>
        <v>#DIV/0!</v>
      </c>
      <c r="S57" s="36" t="e">
        <f t="shared" si="4"/>
        <v>#DIV/0!</v>
      </c>
      <c r="T57" s="37" t="e">
        <f t="shared" si="5"/>
        <v>#DIV/0!</v>
      </c>
      <c r="U57">
        <v>4</v>
      </c>
      <c r="V57">
        <v>5</v>
      </c>
      <c r="W57" s="27">
        <v>80</v>
      </c>
      <c r="X57" s="67">
        <v>0</v>
      </c>
      <c r="Y57" s="70">
        <v>0</v>
      </c>
      <c r="Z57" s="70">
        <v>0</v>
      </c>
      <c r="AA57" s="70">
        <v>0</v>
      </c>
      <c r="AB57" s="70">
        <v>0</v>
      </c>
      <c r="AC57" s="69">
        <v>0</v>
      </c>
      <c r="AD57" s="55" t="e">
        <f t="shared" si="6"/>
        <v>#DIV/0!</v>
      </c>
      <c r="AE57">
        <v>0</v>
      </c>
      <c r="AF57">
        <v>0</v>
      </c>
      <c r="AG57" s="54" t="e">
        <f t="shared" si="7"/>
        <v>#DIV/0!</v>
      </c>
      <c r="AH57" s="38" t="e">
        <f t="shared" si="8"/>
        <v>#DIV/0!</v>
      </c>
      <c r="AI57">
        <v>0</v>
      </c>
      <c r="AJ57">
        <v>0</v>
      </c>
      <c r="AK57" s="38" t="e">
        <f t="shared" si="9"/>
        <v>#DIV/0!</v>
      </c>
      <c r="AL57" s="39" t="e">
        <f t="shared" si="10"/>
        <v>#DIV/0!</v>
      </c>
      <c r="AM57">
        <v>4</v>
      </c>
      <c r="AN57">
        <v>5</v>
      </c>
      <c r="AO57" s="29">
        <f t="shared" si="11"/>
        <v>80</v>
      </c>
      <c r="AP57">
        <v>4</v>
      </c>
      <c r="AQ57">
        <v>5</v>
      </c>
      <c r="AR57" s="29">
        <f t="shared" si="12"/>
        <v>80</v>
      </c>
      <c r="AS57">
        <v>0</v>
      </c>
      <c r="AT57">
        <v>0</v>
      </c>
      <c r="AU57" s="40" t="e">
        <f t="shared" si="13"/>
        <v>#DIV/0!</v>
      </c>
      <c r="AV57" s="41" t="e">
        <f t="shared" si="14"/>
        <v>#DIV/0!</v>
      </c>
      <c r="AW57">
        <v>0</v>
      </c>
      <c r="AX57">
        <v>0</v>
      </c>
      <c r="AY57" s="38" t="e">
        <f t="shared" si="15"/>
        <v>#DIV/0!</v>
      </c>
      <c r="AZ57">
        <v>0</v>
      </c>
      <c r="BA57">
        <v>0</v>
      </c>
      <c r="BB57" s="38" t="e">
        <f t="shared" si="16"/>
        <v>#DIV/0!</v>
      </c>
      <c r="BC57">
        <v>0</v>
      </c>
      <c r="BD57">
        <v>0</v>
      </c>
      <c r="BE57" s="38" t="e">
        <f t="shared" si="17"/>
        <v>#DIV/0!</v>
      </c>
      <c r="BF57" s="42" t="e">
        <f t="shared" si="18"/>
        <v>#DIV/0!</v>
      </c>
      <c r="BG57">
        <v>0</v>
      </c>
      <c r="BH57">
        <v>0</v>
      </c>
      <c r="BI57" s="43" t="e">
        <f t="shared" si="19"/>
        <v>#DIV/0!</v>
      </c>
      <c r="BJ57">
        <v>0</v>
      </c>
      <c r="BK57">
        <v>0</v>
      </c>
      <c r="BL57" s="43" t="e">
        <f t="shared" si="20"/>
        <v>#DIV/0!</v>
      </c>
      <c r="BM57">
        <v>0</v>
      </c>
      <c r="BN57">
        <v>0</v>
      </c>
      <c r="BO57" s="43" t="e">
        <f t="shared" si="21"/>
        <v>#DIV/0!</v>
      </c>
      <c r="BP57" s="44" t="e">
        <f t="shared" si="22"/>
        <v>#DIV/0!</v>
      </c>
      <c r="BQ57" s="45" t="e">
        <f t="shared" si="23"/>
        <v>#DIV/0!</v>
      </c>
    </row>
    <row r="58" spans="1:69" ht="15.75" thickBot="1" x14ac:dyDescent="0.3">
      <c r="A58" s="49" t="s">
        <v>83</v>
      </c>
      <c r="B58">
        <v>0</v>
      </c>
      <c r="C58">
        <v>60</v>
      </c>
      <c r="D58">
        <v>60</v>
      </c>
      <c r="E58" s="23">
        <v>1</v>
      </c>
      <c r="F58">
        <v>16</v>
      </c>
      <c r="G58">
        <v>33</v>
      </c>
      <c r="H58" s="47">
        <f t="shared" si="0"/>
        <v>0.69090909090909092</v>
      </c>
      <c r="I58" s="48">
        <f t="shared" si="1"/>
        <v>84.545454545454547</v>
      </c>
      <c r="J58">
        <v>3</v>
      </c>
      <c r="K58">
        <v>4</v>
      </c>
      <c r="L58" s="25">
        <f t="shared" si="36"/>
        <v>90</v>
      </c>
      <c r="M58">
        <v>0</v>
      </c>
      <c r="N58">
        <v>0</v>
      </c>
      <c r="O58" s="35" t="e">
        <f t="shared" si="2"/>
        <v>#DIV/0!</v>
      </c>
      <c r="P58">
        <v>0</v>
      </c>
      <c r="Q58">
        <v>0</v>
      </c>
      <c r="R58" s="35" t="e">
        <f t="shared" si="3"/>
        <v>#DIV/0!</v>
      </c>
      <c r="S58" s="36" t="e">
        <f t="shared" si="4"/>
        <v>#DIV/0!</v>
      </c>
      <c r="T58" s="37" t="e">
        <f t="shared" si="5"/>
        <v>#DIV/0!</v>
      </c>
      <c r="U58">
        <v>4</v>
      </c>
      <c r="V58">
        <v>5</v>
      </c>
      <c r="W58" s="27">
        <v>80</v>
      </c>
      <c r="X58" s="67">
        <v>0</v>
      </c>
      <c r="Y58" s="70">
        <v>0</v>
      </c>
      <c r="Z58" s="70">
        <v>0</v>
      </c>
      <c r="AA58" s="70">
        <v>0</v>
      </c>
      <c r="AB58" s="70">
        <v>0</v>
      </c>
      <c r="AC58" s="69">
        <v>0</v>
      </c>
      <c r="AD58" s="55" t="e">
        <f t="shared" si="6"/>
        <v>#DIV/0!</v>
      </c>
      <c r="AE58">
        <v>0</v>
      </c>
      <c r="AF58">
        <v>0</v>
      </c>
      <c r="AG58" s="54" t="e">
        <f t="shared" si="7"/>
        <v>#DIV/0!</v>
      </c>
      <c r="AH58" s="38" t="e">
        <f t="shared" si="8"/>
        <v>#DIV/0!</v>
      </c>
      <c r="AI58">
        <v>0</v>
      </c>
      <c r="AJ58">
        <v>0</v>
      </c>
      <c r="AK58" s="38" t="e">
        <f t="shared" si="9"/>
        <v>#DIV/0!</v>
      </c>
      <c r="AL58" s="39" t="e">
        <f t="shared" si="10"/>
        <v>#DIV/0!</v>
      </c>
      <c r="AM58">
        <v>4</v>
      </c>
      <c r="AN58">
        <v>5</v>
      </c>
      <c r="AO58" s="29">
        <f t="shared" si="11"/>
        <v>80</v>
      </c>
      <c r="AP58">
        <v>4</v>
      </c>
      <c r="AQ58">
        <v>5</v>
      </c>
      <c r="AR58" s="29">
        <f t="shared" si="12"/>
        <v>80</v>
      </c>
      <c r="AS58">
        <v>0</v>
      </c>
      <c r="AT58">
        <v>0</v>
      </c>
      <c r="AU58" s="40" t="e">
        <f t="shared" si="13"/>
        <v>#DIV/0!</v>
      </c>
      <c r="AV58" s="41" t="e">
        <f t="shared" si="14"/>
        <v>#DIV/0!</v>
      </c>
      <c r="AW58">
        <v>0</v>
      </c>
      <c r="AX58">
        <v>0</v>
      </c>
      <c r="AY58" s="38" t="e">
        <f t="shared" si="15"/>
        <v>#DIV/0!</v>
      </c>
      <c r="AZ58">
        <v>0</v>
      </c>
      <c r="BA58">
        <v>0</v>
      </c>
      <c r="BB58" s="38" t="e">
        <f t="shared" si="16"/>
        <v>#DIV/0!</v>
      </c>
      <c r="BC58">
        <v>0</v>
      </c>
      <c r="BD58">
        <v>0</v>
      </c>
      <c r="BE58" s="38" t="e">
        <f t="shared" si="17"/>
        <v>#DIV/0!</v>
      </c>
      <c r="BF58" s="42" t="e">
        <f t="shared" si="18"/>
        <v>#DIV/0!</v>
      </c>
      <c r="BG58">
        <v>0</v>
      </c>
      <c r="BH58">
        <v>0</v>
      </c>
      <c r="BI58" s="43" t="e">
        <f t="shared" si="19"/>
        <v>#DIV/0!</v>
      </c>
      <c r="BJ58">
        <v>0</v>
      </c>
      <c r="BK58">
        <v>0</v>
      </c>
      <c r="BL58" s="43" t="e">
        <f t="shared" si="20"/>
        <v>#DIV/0!</v>
      </c>
      <c r="BM58">
        <v>0</v>
      </c>
      <c r="BN58">
        <v>0</v>
      </c>
      <c r="BO58" s="43" t="e">
        <f t="shared" si="21"/>
        <v>#DIV/0!</v>
      </c>
      <c r="BP58" s="44" t="e">
        <f t="shared" si="22"/>
        <v>#DIV/0!</v>
      </c>
      <c r="BQ58" s="45" t="e">
        <f t="shared" si="23"/>
        <v>#DIV/0!</v>
      </c>
    </row>
    <row r="67" ht="15.75" customHeight="1" x14ac:dyDescent="0.25"/>
    <row r="70" ht="16.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8"/>
  <sheetViews>
    <sheetView tabSelected="1" topLeftCell="A25" workbookViewId="0">
      <selection activeCell="F61" sqref="F61"/>
    </sheetView>
  </sheetViews>
  <sheetFormatPr defaultRowHeight="15" x14ac:dyDescent="0.25"/>
  <cols>
    <col min="1" max="1" width="64.7109375" customWidth="1"/>
    <col min="2" max="2" width="8.85546875" bestFit="1" customWidth="1"/>
    <col min="9" max="9" width="9.140625" style="77"/>
    <col min="12" max="12" width="9.140625" style="77"/>
    <col min="19" max="19" width="9.140625" style="77"/>
    <col min="20" max="20" width="9.140625" style="79"/>
    <col min="23" max="23" width="9.140625" style="80"/>
    <col min="34" max="34" width="9.140625" style="80"/>
    <col min="37" max="37" width="9.140625" style="80"/>
    <col min="38" max="38" width="9.140625" style="83"/>
    <col min="41" max="41" width="9.140625" style="84"/>
    <col min="44" max="44" width="9.140625" style="84"/>
    <col min="47" max="47" width="9.140625" style="84"/>
    <col min="48" max="48" width="9.140625" style="87"/>
    <col min="51" max="51" width="9.140625" style="80"/>
    <col min="54" max="54" width="9.140625" style="80"/>
    <col min="57" max="57" width="9.140625" style="80"/>
    <col min="58" max="58" width="9.140625" style="83"/>
    <col min="61" max="61" width="9.140625" style="89"/>
    <col min="64" max="64" width="9.140625" style="89"/>
    <col min="67" max="67" width="9.140625" style="89"/>
    <col min="68" max="68" width="9.140625" style="33"/>
    <col min="69" max="69" width="9.140625" style="34"/>
  </cols>
  <sheetData>
    <row r="1" spans="1:69" s="46" customFormat="1" ht="26.25" thickTop="1" thickBot="1" x14ac:dyDescent="0.3">
      <c r="A1" s="1"/>
      <c r="B1" s="2" t="s">
        <v>0</v>
      </c>
      <c r="C1" s="3" t="s">
        <v>1</v>
      </c>
      <c r="D1" s="4"/>
      <c r="E1" s="5"/>
      <c r="F1" s="3" t="s">
        <v>2</v>
      </c>
      <c r="G1" s="3"/>
      <c r="H1" s="6"/>
      <c r="I1" s="7" t="s">
        <v>3</v>
      </c>
      <c r="J1" s="3" t="s">
        <v>4</v>
      </c>
      <c r="K1" s="3"/>
      <c r="L1" s="8"/>
      <c r="M1" s="3" t="s">
        <v>5</v>
      </c>
      <c r="N1" s="3"/>
      <c r="O1" s="6"/>
      <c r="P1" s="3" t="s">
        <v>6</v>
      </c>
      <c r="Q1" s="3"/>
      <c r="R1" s="6"/>
      <c r="S1" s="8" t="s">
        <v>7</v>
      </c>
      <c r="T1" s="9" t="s">
        <v>8</v>
      </c>
      <c r="U1" s="10" t="s">
        <v>9</v>
      </c>
      <c r="V1" s="10"/>
      <c r="W1" s="11"/>
      <c r="X1" s="10" t="s">
        <v>10</v>
      </c>
      <c r="Y1" s="10"/>
      <c r="Z1" s="10"/>
      <c r="AA1" s="10"/>
      <c r="AB1" s="10"/>
      <c r="AC1" s="10"/>
      <c r="AD1" s="10"/>
      <c r="AE1" s="10" t="s">
        <v>91</v>
      </c>
      <c r="AF1" s="10"/>
      <c r="AG1" s="10"/>
      <c r="AH1" s="11" t="s">
        <v>92</v>
      </c>
      <c r="AI1" s="10" t="s">
        <v>11</v>
      </c>
      <c r="AJ1" s="10"/>
      <c r="AK1" s="11"/>
      <c r="AL1" s="12" t="s">
        <v>12</v>
      </c>
      <c r="AM1" s="13" t="s">
        <v>13</v>
      </c>
      <c r="AN1" s="13"/>
      <c r="AO1" s="14"/>
      <c r="AP1" s="13" t="s">
        <v>14</v>
      </c>
      <c r="AQ1" s="13"/>
      <c r="AR1" s="14"/>
      <c r="AS1" s="13" t="s">
        <v>15</v>
      </c>
      <c r="AT1" s="13"/>
      <c r="AU1" s="14"/>
      <c r="AV1" s="15" t="s">
        <v>16</v>
      </c>
      <c r="AW1" s="10" t="s">
        <v>17</v>
      </c>
      <c r="AX1" s="10"/>
      <c r="AY1" s="11"/>
      <c r="AZ1" s="10" t="s">
        <v>18</v>
      </c>
      <c r="BA1" s="10"/>
      <c r="BB1" s="11"/>
      <c r="BC1" s="10" t="s">
        <v>19</v>
      </c>
      <c r="BD1" s="10"/>
      <c r="BE1" s="11"/>
      <c r="BF1" s="16" t="s">
        <v>20</v>
      </c>
      <c r="BG1" s="17" t="s">
        <v>21</v>
      </c>
      <c r="BH1" s="17"/>
      <c r="BI1" s="18"/>
      <c r="BJ1" s="17" t="s">
        <v>22</v>
      </c>
      <c r="BK1" s="17"/>
      <c r="BL1" s="18"/>
      <c r="BM1" s="17" t="s">
        <v>23</v>
      </c>
      <c r="BN1" s="17"/>
      <c r="BO1" s="18"/>
      <c r="BP1" s="19" t="s">
        <v>24</v>
      </c>
      <c r="BQ1" s="20" t="s">
        <v>25</v>
      </c>
    </row>
    <row r="2" spans="1:69" s="46" customFormat="1" ht="16.5" thickTop="1" thickBot="1" x14ac:dyDescent="0.3">
      <c r="A2" s="1"/>
      <c r="B2" s="2"/>
      <c r="C2" s="3"/>
      <c r="D2" s="4"/>
      <c r="E2" s="5"/>
      <c r="F2" s="3"/>
      <c r="G2" s="3"/>
      <c r="H2" s="6"/>
      <c r="I2" s="72" t="s">
        <v>108</v>
      </c>
      <c r="J2" s="3"/>
      <c r="K2" s="3"/>
      <c r="L2" s="8" t="s">
        <v>109</v>
      </c>
      <c r="M2" s="3" t="s">
        <v>96</v>
      </c>
      <c r="N2" s="3"/>
      <c r="O2" s="6"/>
      <c r="P2" s="3" t="s">
        <v>97</v>
      </c>
      <c r="Q2" s="3"/>
      <c r="R2" s="6"/>
      <c r="S2" s="8" t="s">
        <v>110</v>
      </c>
      <c r="T2" s="9" t="s">
        <v>111</v>
      </c>
      <c r="U2" s="10"/>
      <c r="V2" s="10"/>
      <c r="W2" s="11" t="s">
        <v>112</v>
      </c>
      <c r="X2" s="10"/>
      <c r="Y2" s="10"/>
      <c r="Z2" s="10"/>
      <c r="AA2" s="10"/>
      <c r="AB2" s="10"/>
      <c r="AC2" s="10"/>
      <c r="AD2" s="10"/>
      <c r="AE2" s="10" t="s">
        <v>98</v>
      </c>
      <c r="AF2" s="10"/>
      <c r="AG2" s="10"/>
      <c r="AH2" s="11" t="s">
        <v>113</v>
      </c>
      <c r="AI2" s="10" t="s">
        <v>99</v>
      </c>
      <c r="AJ2" s="10"/>
      <c r="AK2" s="11" t="s">
        <v>114</v>
      </c>
      <c r="AL2" s="12" t="s">
        <v>115</v>
      </c>
      <c r="AM2" s="13"/>
      <c r="AN2" s="13"/>
      <c r="AO2" s="14" t="s">
        <v>116</v>
      </c>
      <c r="AP2" s="13"/>
      <c r="AQ2" s="13"/>
      <c r="AR2" s="14" t="s">
        <v>117</v>
      </c>
      <c r="AS2" s="13" t="s">
        <v>100</v>
      </c>
      <c r="AT2" s="13"/>
      <c r="AU2" s="14" t="s">
        <v>118</v>
      </c>
      <c r="AV2" s="15" t="s">
        <v>119</v>
      </c>
      <c r="AW2" s="10" t="s">
        <v>101</v>
      </c>
      <c r="AX2" s="10"/>
      <c r="AY2" s="11" t="s">
        <v>120</v>
      </c>
      <c r="AZ2" s="10" t="s">
        <v>102</v>
      </c>
      <c r="BA2" s="10"/>
      <c r="BB2" s="11" t="s">
        <v>121</v>
      </c>
      <c r="BC2" s="10" t="s">
        <v>103</v>
      </c>
      <c r="BD2" s="10"/>
      <c r="BE2" s="11" t="s">
        <v>122</v>
      </c>
      <c r="BF2" s="16" t="s">
        <v>123</v>
      </c>
      <c r="BG2" s="17" t="s">
        <v>104</v>
      </c>
      <c r="BH2" s="17"/>
      <c r="BI2" s="18" t="s">
        <v>124</v>
      </c>
      <c r="BJ2" s="17" t="s">
        <v>105</v>
      </c>
      <c r="BK2" s="17"/>
      <c r="BL2" s="18" t="s">
        <v>125</v>
      </c>
      <c r="BM2" s="17" t="s">
        <v>106</v>
      </c>
      <c r="BN2" s="17"/>
      <c r="BO2" s="18" t="s">
        <v>126</v>
      </c>
      <c r="BP2" s="19" t="s">
        <v>127</v>
      </c>
      <c r="BQ2" s="20" t="s">
        <v>25</v>
      </c>
    </row>
    <row r="3" spans="1:69" ht="26.25" thickTop="1" thickBot="1" x14ac:dyDescent="0.3">
      <c r="A3" s="21"/>
      <c r="B3" s="22" t="s">
        <v>0</v>
      </c>
      <c r="C3" t="s">
        <v>26</v>
      </c>
      <c r="D3" t="s">
        <v>27</v>
      </c>
      <c r="E3" s="23" t="s">
        <v>28</v>
      </c>
      <c r="F3" t="s">
        <v>26</v>
      </c>
      <c r="G3" t="s">
        <v>27</v>
      </c>
      <c r="H3" s="23" t="s">
        <v>28</v>
      </c>
      <c r="I3" s="24"/>
      <c r="J3" t="s">
        <v>26</v>
      </c>
      <c r="K3" t="s">
        <v>27</v>
      </c>
      <c r="L3" s="25" t="s">
        <v>28</v>
      </c>
      <c r="M3" t="s">
        <v>26</v>
      </c>
      <c r="N3" t="s">
        <v>29</v>
      </c>
      <c r="O3" s="23" t="s">
        <v>28</v>
      </c>
      <c r="P3" t="s">
        <v>26</v>
      </c>
      <c r="Q3" t="s">
        <v>29</v>
      </c>
      <c r="R3" s="23" t="s">
        <v>28</v>
      </c>
      <c r="S3" s="25"/>
      <c r="T3" s="26"/>
      <c r="U3" t="s">
        <v>26</v>
      </c>
      <c r="V3" t="s">
        <v>27</v>
      </c>
      <c r="W3" s="27" t="s">
        <v>28</v>
      </c>
      <c r="X3" s="50" t="s">
        <v>84</v>
      </c>
      <c r="Y3" s="51" t="s">
        <v>85</v>
      </c>
      <c r="Z3" s="51" t="s">
        <v>86</v>
      </c>
      <c r="AA3" s="51" t="s">
        <v>87</v>
      </c>
      <c r="AB3" s="51" t="s">
        <v>88</v>
      </c>
      <c r="AC3" s="51" t="s">
        <v>89</v>
      </c>
      <c r="AD3" s="53" t="s">
        <v>90</v>
      </c>
      <c r="AE3" s="52" t="s">
        <v>93</v>
      </c>
      <c r="AF3" s="52" t="s">
        <v>29</v>
      </c>
      <c r="AG3" s="54" t="s">
        <v>94</v>
      </c>
      <c r="AH3" s="27" t="s">
        <v>28</v>
      </c>
      <c r="AI3" t="s">
        <v>26</v>
      </c>
      <c r="AJ3" t="s">
        <v>29</v>
      </c>
      <c r="AK3" s="27" t="s">
        <v>28</v>
      </c>
      <c r="AL3" s="28"/>
      <c r="AM3" t="s">
        <v>26</v>
      </c>
      <c r="AN3" t="s">
        <v>27</v>
      </c>
      <c r="AO3" s="29" t="s">
        <v>28</v>
      </c>
      <c r="AP3" t="s">
        <v>26</v>
      </c>
      <c r="AQ3" t="s">
        <v>27</v>
      </c>
      <c r="AR3" s="29" t="s">
        <v>28</v>
      </c>
      <c r="AS3" t="s">
        <v>26</v>
      </c>
      <c r="AT3" t="s">
        <v>29</v>
      </c>
      <c r="AU3" s="29" t="s">
        <v>28</v>
      </c>
      <c r="AV3" s="30"/>
      <c r="AW3" t="s">
        <v>26</v>
      </c>
      <c r="AX3" t="s">
        <v>29</v>
      </c>
      <c r="AY3" s="27" t="s">
        <v>28</v>
      </c>
      <c r="AZ3" t="s">
        <v>26</v>
      </c>
      <c r="BA3" t="s">
        <v>29</v>
      </c>
      <c r="BB3" s="27" t="s">
        <v>28</v>
      </c>
      <c r="BC3" t="s">
        <v>26</v>
      </c>
      <c r="BD3" t="s">
        <v>29</v>
      </c>
      <c r="BE3" s="27" t="s">
        <v>28</v>
      </c>
      <c r="BF3" s="31"/>
      <c r="BG3" t="s">
        <v>26</v>
      </c>
      <c r="BH3" t="s">
        <v>29</v>
      </c>
      <c r="BI3" s="32" t="s">
        <v>28</v>
      </c>
      <c r="BJ3" t="s">
        <v>26</v>
      </c>
      <c r="BK3" t="s">
        <v>29</v>
      </c>
      <c r="BL3" s="32" t="s">
        <v>28</v>
      </c>
      <c r="BM3" t="s">
        <v>26</v>
      </c>
      <c r="BN3" t="s">
        <v>29</v>
      </c>
      <c r="BO3" s="32" t="s">
        <v>28</v>
      </c>
    </row>
    <row r="4" spans="1:69" ht="15.75" thickTop="1" x14ac:dyDescent="0.25">
      <c r="A4" t="s">
        <v>30</v>
      </c>
      <c r="B4">
        <v>713</v>
      </c>
      <c r="C4">
        <v>60</v>
      </c>
      <c r="D4">
        <v>60</v>
      </c>
      <c r="E4">
        <v>1</v>
      </c>
      <c r="F4">
        <v>29</v>
      </c>
      <c r="G4">
        <v>33</v>
      </c>
      <c r="H4" s="73">
        <v>0.92727272727272725</v>
      </c>
      <c r="I4" s="76">
        <v>96.36363636363636</v>
      </c>
      <c r="J4">
        <v>3</v>
      </c>
      <c r="K4">
        <v>4</v>
      </c>
      <c r="L4" s="77">
        <v>90</v>
      </c>
      <c r="M4">
        <v>383</v>
      </c>
      <c r="N4">
        <v>388</v>
      </c>
      <c r="O4" s="74">
        <v>0.98711340206185572</v>
      </c>
      <c r="P4">
        <v>329</v>
      </c>
      <c r="Q4">
        <v>336</v>
      </c>
      <c r="R4" s="74">
        <v>0.97916666666666663</v>
      </c>
      <c r="S4" s="76">
        <v>98.314003436426106</v>
      </c>
      <c r="T4" s="78">
        <v>95.23469228366136</v>
      </c>
      <c r="U4">
        <v>4</v>
      </c>
      <c r="V4">
        <v>5</v>
      </c>
      <c r="W4" s="80">
        <v>80</v>
      </c>
      <c r="X4">
        <v>9</v>
      </c>
      <c r="Y4">
        <v>0</v>
      </c>
      <c r="Z4">
        <v>2</v>
      </c>
      <c r="AA4">
        <v>2</v>
      </c>
      <c r="AB4">
        <v>14</v>
      </c>
      <c r="AC4">
        <v>74</v>
      </c>
      <c r="AD4" s="75">
        <v>82.772277227722768</v>
      </c>
      <c r="AE4">
        <v>593</v>
      </c>
      <c r="AF4">
        <v>610</v>
      </c>
      <c r="AG4">
        <v>97.213114754098356</v>
      </c>
      <c r="AH4" s="81">
        <v>89.992695990910562</v>
      </c>
      <c r="AI4">
        <v>667</v>
      </c>
      <c r="AJ4">
        <v>713</v>
      </c>
      <c r="AK4" s="81">
        <v>93.548387096774192</v>
      </c>
      <c r="AL4" s="82">
        <v>88.061594525396487</v>
      </c>
      <c r="AM4">
        <v>4</v>
      </c>
      <c r="AN4">
        <v>5</v>
      </c>
      <c r="AO4" s="84">
        <v>80</v>
      </c>
      <c r="AP4">
        <v>3</v>
      </c>
      <c r="AQ4">
        <v>5</v>
      </c>
      <c r="AR4" s="84">
        <v>60</v>
      </c>
      <c r="AS4">
        <v>79</v>
      </c>
      <c r="AT4">
        <v>87</v>
      </c>
      <c r="AU4" s="85">
        <v>90.804597701149419</v>
      </c>
      <c r="AV4" s="86">
        <v>75.241379310344826</v>
      </c>
      <c r="AW4">
        <v>482</v>
      </c>
      <c r="AX4">
        <v>489</v>
      </c>
      <c r="AY4" s="81">
        <v>98.568507157464211</v>
      </c>
      <c r="AZ4">
        <v>714</v>
      </c>
      <c r="BA4">
        <v>713</v>
      </c>
      <c r="BB4" s="81">
        <v>100.14025245441796</v>
      </c>
      <c r="BC4">
        <v>274</v>
      </c>
      <c r="BD4">
        <v>287</v>
      </c>
      <c r="BE4" s="81">
        <v>95.470383275261327</v>
      </c>
      <c r="BF4" s="82">
        <v>98.577580499805137</v>
      </c>
      <c r="BG4">
        <v>690</v>
      </c>
      <c r="BH4">
        <v>713</v>
      </c>
      <c r="BI4" s="88">
        <v>96.774193548387103</v>
      </c>
      <c r="BJ4">
        <v>688</v>
      </c>
      <c r="BK4">
        <v>713</v>
      </c>
      <c r="BL4" s="88">
        <v>96.493688639551195</v>
      </c>
      <c r="BM4">
        <v>692</v>
      </c>
      <c r="BN4">
        <v>713</v>
      </c>
      <c r="BO4" s="88">
        <v>97.054698457222997</v>
      </c>
      <c r="BP4" s="44">
        <v>96.858345021037863</v>
      </c>
      <c r="BQ4" s="45">
        <v>90.794718328049129</v>
      </c>
    </row>
    <row r="5" spans="1:69" x14ac:dyDescent="0.25">
      <c r="A5" t="s">
        <v>31</v>
      </c>
      <c r="B5">
        <v>508</v>
      </c>
      <c r="C5">
        <v>60</v>
      </c>
      <c r="D5">
        <v>60</v>
      </c>
      <c r="E5">
        <v>1</v>
      </c>
      <c r="F5">
        <v>30</v>
      </c>
      <c r="G5">
        <v>33</v>
      </c>
      <c r="H5" s="73">
        <v>0.94545454545454544</v>
      </c>
      <c r="I5" s="76">
        <v>97.272727272727266</v>
      </c>
      <c r="J5">
        <v>2</v>
      </c>
      <c r="K5">
        <v>4</v>
      </c>
      <c r="L5" s="77">
        <v>60</v>
      </c>
      <c r="M5">
        <v>196</v>
      </c>
      <c r="N5">
        <v>209</v>
      </c>
      <c r="O5" s="74">
        <v>0.93779904306220097</v>
      </c>
      <c r="P5">
        <v>118</v>
      </c>
      <c r="Q5">
        <v>132</v>
      </c>
      <c r="R5" s="74">
        <v>0.89393939393939392</v>
      </c>
      <c r="S5" s="76">
        <v>91.586921850079747</v>
      </c>
      <c r="T5" s="78">
        <v>83.816586921850075</v>
      </c>
      <c r="U5">
        <v>6</v>
      </c>
      <c r="V5">
        <v>5</v>
      </c>
      <c r="W5" s="80">
        <v>100</v>
      </c>
      <c r="X5">
        <v>3</v>
      </c>
      <c r="Y5">
        <v>0</v>
      </c>
      <c r="Z5">
        <v>3</v>
      </c>
      <c r="AA5">
        <v>0</v>
      </c>
      <c r="AB5">
        <v>8</v>
      </c>
      <c r="AC5">
        <v>42</v>
      </c>
      <c r="AD5" s="75">
        <v>84.642857142857139</v>
      </c>
      <c r="AE5">
        <v>212</v>
      </c>
      <c r="AF5">
        <v>217</v>
      </c>
      <c r="AG5">
        <v>97.695852534562206</v>
      </c>
      <c r="AH5" s="81">
        <v>91.169354838709666</v>
      </c>
      <c r="AI5">
        <v>478</v>
      </c>
      <c r="AJ5">
        <v>508</v>
      </c>
      <c r="AK5" s="81">
        <v>94.094488188976371</v>
      </c>
      <c r="AL5" s="82">
        <v>94.69608839217679</v>
      </c>
      <c r="AM5">
        <v>4</v>
      </c>
      <c r="AN5">
        <v>5</v>
      </c>
      <c r="AO5" s="84">
        <v>80</v>
      </c>
      <c r="AP5">
        <v>3</v>
      </c>
      <c r="AQ5">
        <v>5</v>
      </c>
      <c r="AR5" s="84">
        <v>60</v>
      </c>
      <c r="AS5">
        <v>79</v>
      </c>
      <c r="AT5">
        <v>84</v>
      </c>
      <c r="AU5" s="85">
        <v>94.047619047619051</v>
      </c>
      <c r="AV5" s="86">
        <v>76.214285714285722</v>
      </c>
      <c r="AW5">
        <v>201</v>
      </c>
      <c r="AX5">
        <v>217</v>
      </c>
      <c r="AY5" s="81">
        <v>92.626728110599075</v>
      </c>
      <c r="AZ5">
        <v>482</v>
      </c>
      <c r="BA5">
        <v>508</v>
      </c>
      <c r="BB5" s="81">
        <v>94.881889763779526</v>
      </c>
      <c r="BC5">
        <v>114</v>
      </c>
      <c r="BD5">
        <v>122</v>
      </c>
      <c r="BE5" s="81">
        <v>93.442622950819683</v>
      </c>
      <c r="BF5" s="82">
        <v>93.691971739915388</v>
      </c>
      <c r="BG5">
        <v>469</v>
      </c>
      <c r="BH5">
        <v>508</v>
      </c>
      <c r="BI5" s="88">
        <v>92.322834645669289</v>
      </c>
      <c r="BJ5">
        <v>478</v>
      </c>
      <c r="BK5">
        <v>508</v>
      </c>
      <c r="BL5" s="88">
        <v>94.094488188976371</v>
      </c>
      <c r="BM5">
        <v>476</v>
      </c>
      <c r="BN5">
        <v>508</v>
      </c>
      <c r="BO5" s="88">
        <v>93.7007874015748</v>
      </c>
      <c r="BP5" s="44">
        <v>93.366141732283467</v>
      </c>
      <c r="BQ5" s="45">
        <v>88.357014900102286</v>
      </c>
    </row>
    <row r="6" spans="1:69" x14ac:dyDescent="0.25">
      <c r="A6" t="s">
        <v>32</v>
      </c>
      <c r="B6">
        <v>765</v>
      </c>
      <c r="C6">
        <v>60</v>
      </c>
      <c r="D6">
        <v>60</v>
      </c>
      <c r="E6">
        <v>1</v>
      </c>
      <c r="F6">
        <v>32</v>
      </c>
      <c r="G6">
        <v>33</v>
      </c>
      <c r="H6" s="73">
        <v>0.98181818181818181</v>
      </c>
      <c r="I6" s="76">
        <v>99.090909090909093</v>
      </c>
      <c r="J6">
        <v>4</v>
      </c>
      <c r="K6">
        <v>4</v>
      </c>
      <c r="L6" s="77">
        <v>100</v>
      </c>
      <c r="M6">
        <v>404</v>
      </c>
      <c r="N6">
        <v>408</v>
      </c>
      <c r="O6" s="74">
        <v>0.99019607843137258</v>
      </c>
      <c r="P6">
        <v>253</v>
      </c>
      <c r="Q6">
        <v>269</v>
      </c>
      <c r="R6" s="74">
        <v>0.94052044609665431</v>
      </c>
      <c r="S6" s="76">
        <v>96.53582622640134</v>
      </c>
      <c r="T6" s="78">
        <v>98.341603217833267</v>
      </c>
      <c r="X6">
        <v>17</v>
      </c>
      <c r="Y6">
        <v>2</v>
      </c>
      <c r="Z6">
        <v>6</v>
      </c>
      <c r="AA6">
        <v>5</v>
      </c>
      <c r="AB6">
        <v>22</v>
      </c>
      <c r="AC6">
        <v>83</v>
      </c>
      <c r="AD6" s="75">
        <v>73.777777777777771</v>
      </c>
      <c r="AE6">
        <v>544</v>
      </c>
      <c r="AF6">
        <v>649</v>
      </c>
      <c r="AG6">
        <v>83.821263482280429</v>
      </c>
      <c r="AH6" s="81">
        <v>78.799520630029093</v>
      </c>
      <c r="AI6">
        <v>681</v>
      </c>
      <c r="AJ6">
        <v>765</v>
      </c>
      <c r="AK6" s="81">
        <v>89.019607843137251</v>
      </c>
      <c r="AL6" s="82">
        <v>58.225690604952817</v>
      </c>
      <c r="AM6">
        <v>4</v>
      </c>
      <c r="AN6">
        <v>5</v>
      </c>
      <c r="AO6" s="84">
        <v>80</v>
      </c>
      <c r="AP6">
        <v>4</v>
      </c>
      <c r="AQ6">
        <v>5</v>
      </c>
      <c r="AR6" s="84">
        <v>80</v>
      </c>
      <c r="AS6">
        <v>215</v>
      </c>
      <c r="AT6">
        <v>226</v>
      </c>
      <c r="AU6" s="85">
        <v>95.13274336283186</v>
      </c>
      <c r="AV6" s="86">
        <v>84.539823008849552</v>
      </c>
      <c r="AW6">
        <v>267</v>
      </c>
      <c r="AX6">
        <v>273</v>
      </c>
      <c r="AY6" s="81">
        <v>97.802197802197796</v>
      </c>
      <c r="AZ6">
        <v>737</v>
      </c>
      <c r="BA6">
        <v>765</v>
      </c>
      <c r="BB6" s="81">
        <v>96.33986928104575</v>
      </c>
      <c r="BC6">
        <v>199</v>
      </c>
      <c r="BD6">
        <v>202</v>
      </c>
      <c r="BE6" s="81">
        <v>98.514851485148512</v>
      </c>
      <c r="BF6" s="82">
        <v>97.359797130327138</v>
      </c>
      <c r="BG6">
        <v>714</v>
      </c>
      <c r="BH6">
        <v>765</v>
      </c>
      <c r="BI6" s="88">
        <v>93.333333333333329</v>
      </c>
      <c r="BJ6">
        <v>731</v>
      </c>
      <c r="BK6">
        <v>765</v>
      </c>
      <c r="BL6" s="88">
        <v>95.555555555555557</v>
      </c>
      <c r="BM6">
        <v>724</v>
      </c>
      <c r="BN6">
        <v>765</v>
      </c>
      <c r="BO6" s="88">
        <v>94.640522875816984</v>
      </c>
      <c r="BP6" s="44">
        <v>94.431372549019599</v>
      </c>
      <c r="BQ6" s="45">
        <v>86.57965730219648</v>
      </c>
    </row>
    <row r="7" spans="1:69" x14ac:dyDescent="0.25">
      <c r="A7" t="s">
        <v>33</v>
      </c>
      <c r="B7">
        <v>847</v>
      </c>
      <c r="C7">
        <v>60</v>
      </c>
      <c r="D7">
        <v>60</v>
      </c>
      <c r="E7">
        <v>1</v>
      </c>
      <c r="F7">
        <v>21</v>
      </c>
      <c r="G7">
        <v>33</v>
      </c>
      <c r="H7" s="73">
        <v>0.78181818181818175</v>
      </c>
      <c r="I7" s="76">
        <v>89.090909090909093</v>
      </c>
      <c r="J7">
        <v>3</v>
      </c>
      <c r="K7">
        <v>4</v>
      </c>
      <c r="L7" s="77">
        <v>90</v>
      </c>
      <c r="M7">
        <v>445</v>
      </c>
      <c r="N7">
        <v>454</v>
      </c>
      <c r="O7" s="74">
        <v>0.98017621145374445</v>
      </c>
      <c r="P7">
        <v>370</v>
      </c>
      <c r="Q7">
        <v>382</v>
      </c>
      <c r="R7" s="74">
        <v>0.96858638743455494</v>
      </c>
      <c r="S7" s="76">
        <v>97.438129944414968</v>
      </c>
      <c r="T7" s="78">
        <v>92.702524705038712</v>
      </c>
      <c r="U7">
        <v>4</v>
      </c>
      <c r="V7">
        <v>5</v>
      </c>
      <c r="W7" s="80">
        <v>80</v>
      </c>
      <c r="X7">
        <v>13</v>
      </c>
      <c r="Y7">
        <v>7</v>
      </c>
      <c r="Z7">
        <v>14</v>
      </c>
      <c r="AA7">
        <v>11</v>
      </c>
      <c r="AB7">
        <v>46</v>
      </c>
      <c r="AC7">
        <v>109</v>
      </c>
      <c r="AD7" s="75">
        <v>72.25</v>
      </c>
      <c r="AE7">
        <v>587</v>
      </c>
      <c r="AF7">
        <v>657</v>
      </c>
      <c r="AG7">
        <v>89.345509893455102</v>
      </c>
      <c r="AH7" s="81">
        <v>80.797754946727551</v>
      </c>
      <c r="AI7">
        <v>773</v>
      </c>
      <c r="AJ7">
        <v>847</v>
      </c>
      <c r="AK7" s="81">
        <v>91.263282172373081</v>
      </c>
      <c r="AL7" s="82">
        <v>83.698086630402941</v>
      </c>
      <c r="AM7">
        <v>4</v>
      </c>
      <c r="AN7">
        <v>5</v>
      </c>
      <c r="AO7" s="84">
        <v>80</v>
      </c>
      <c r="AP7">
        <v>4</v>
      </c>
      <c r="AQ7">
        <v>5</v>
      </c>
      <c r="AR7" s="84">
        <v>80</v>
      </c>
      <c r="AS7">
        <v>133</v>
      </c>
      <c r="AT7">
        <v>139</v>
      </c>
      <c r="AU7" s="85">
        <v>95.683453237410077</v>
      </c>
      <c r="AV7" s="86">
        <v>84.705035971223026</v>
      </c>
      <c r="AW7">
        <v>367</v>
      </c>
      <c r="AX7">
        <v>374</v>
      </c>
      <c r="AY7" s="81">
        <v>98.128342245989302</v>
      </c>
      <c r="AZ7">
        <v>791</v>
      </c>
      <c r="BA7">
        <v>847</v>
      </c>
      <c r="BB7" s="81">
        <v>93.388429752066116</v>
      </c>
      <c r="BC7">
        <v>209</v>
      </c>
      <c r="BD7">
        <v>215</v>
      </c>
      <c r="BE7" s="81">
        <v>97.20930232558139</v>
      </c>
      <c r="BF7" s="82">
        <v>96.04856926433844</v>
      </c>
      <c r="BG7">
        <v>788</v>
      </c>
      <c r="BH7">
        <v>847</v>
      </c>
      <c r="BI7" s="88">
        <v>93.034238488783942</v>
      </c>
      <c r="BJ7">
        <v>790</v>
      </c>
      <c r="BK7">
        <v>847</v>
      </c>
      <c r="BL7" s="88">
        <v>93.27036599763872</v>
      </c>
      <c r="BM7">
        <v>808</v>
      </c>
      <c r="BN7">
        <v>847</v>
      </c>
      <c r="BO7" s="88">
        <v>95.395513577331755</v>
      </c>
      <c r="BP7" s="44">
        <v>94.262101534828815</v>
      </c>
      <c r="BQ7" s="45">
        <v>90.283263621166384</v>
      </c>
    </row>
    <row r="8" spans="1:69" x14ac:dyDescent="0.25">
      <c r="A8" t="s">
        <v>34</v>
      </c>
      <c r="B8">
        <v>243</v>
      </c>
      <c r="C8">
        <v>60</v>
      </c>
      <c r="D8">
        <v>60</v>
      </c>
      <c r="E8">
        <v>1</v>
      </c>
      <c r="F8">
        <v>32</v>
      </c>
      <c r="G8">
        <v>33</v>
      </c>
      <c r="H8" s="73">
        <v>0.98181818181818181</v>
      </c>
      <c r="I8" s="76">
        <v>99.090909090909093</v>
      </c>
      <c r="J8">
        <v>4</v>
      </c>
      <c r="K8">
        <v>4</v>
      </c>
      <c r="L8" s="77">
        <v>100</v>
      </c>
      <c r="M8">
        <v>114</v>
      </c>
      <c r="N8">
        <v>115</v>
      </c>
      <c r="O8" s="74">
        <v>0.99130434782608701</v>
      </c>
      <c r="P8">
        <v>76</v>
      </c>
      <c r="Q8">
        <v>79</v>
      </c>
      <c r="R8" s="74">
        <v>0.96202531645569622</v>
      </c>
      <c r="S8" s="76">
        <v>97.666483214089155</v>
      </c>
      <c r="T8" s="78">
        <v>98.793866012908381</v>
      </c>
      <c r="U8">
        <v>6</v>
      </c>
      <c r="V8">
        <v>5</v>
      </c>
      <c r="W8" s="80">
        <v>100</v>
      </c>
      <c r="X8">
        <v>5</v>
      </c>
      <c r="Y8">
        <v>4</v>
      </c>
      <c r="Z8">
        <v>4</v>
      </c>
      <c r="AA8">
        <v>2</v>
      </c>
      <c r="AB8">
        <v>16</v>
      </c>
      <c r="AC8">
        <v>27</v>
      </c>
      <c r="AD8" s="75">
        <v>66.551724137931032</v>
      </c>
      <c r="AE8">
        <v>207</v>
      </c>
      <c r="AF8">
        <v>243</v>
      </c>
      <c r="AG8">
        <v>85.18518518518519</v>
      </c>
      <c r="AH8" s="81">
        <v>75.868454661558104</v>
      </c>
      <c r="AI8">
        <v>218</v>
      </c>
      <c r="AJ8">
        <v>243</v>
      </c>
      <c r="AK8" s="81">
        <v>89.711934156378604</v>
      </c>
      <c r="AL8" s="82">
        <v>87.260962111536827</v>
      </c>
      <c r="AM8">
        <v>5</v>
      </c>
      <c r="AN8">
        <v>5</v>
      </c>
      <c r="AO8" s="84">
        <v>100</v>
      </c>
      <c r="AP8">
        <v>3</v>
      </c>
      <c r="AQ8">
        <v>5</v>
      </c>
      <c r="AR8" s="84">
        <v>60</v>
      </c>
      <c r="AS8">
        <v>61</v>
      </c>
      <c r="AT8">
        <v>66</v>
      </c>
      <c r="AU8" s="85">
        <v>92.424242424242422</v>
      </c>
      <c r="AV8" s="86">
        <v>81.72727272727272</v>
      </c>
      <c r="AW8">
        <v>69</v>
      </c>
      <c r="AX8">
        <v>70</v>
      </c>
      <c r="AY8" s="81">
        <v>98.571428571428584</v>
      </c>
      <c r="AZ8">
        <v>222</v>
      </c>
      <c r="BA8">
        <v>243</v>
      </c>
      <c r="BB8" s="81">
        <v>91.358024691358025</v>
      </c>
      <c r="BC8">
        <v>55</v>
      </c>
      <c r="BD8">
        <v>57</v>
      </c>
      <c r="BE8" s="81">
        <v>96.491228070175438</v>
      </c>
      <c r="BF8" s="82">
        <v>95.270026919149728</v>
      </c>
      <c r="BG8">
        <v>206</v>
      </c>
      <c r="BH8">
        <v>243</v>
      </c>
      <c r="BI8" s="88">
        <v>84.773662551440339</v>
      </c>
      <c r="BJ8">
        <v>222</v>
      </c>
      <c r="BK8">
        <v>243</v>
      </c>
      <c r="BL8" s="88">
        <v>91.358024691358025</v>
      </c>
      <c r="BM8">
        <v>217</v>
      </c>
      <c r="BN8">
        <v>243</v>
      </c>
      <c r="BO8" s="88">
        <v>89.300411522633752</v>
      </c>
      <c r="BP8" s="44">
        <v>88.353909465020593</v>
      </c>
      <c r="BQ8" s="45">
        <v>90.28120744717765</v>
      </c>
    </row>
    <row r="9" spans="1:69" x14ac:dyDescent="0.25">
      <c r="A9" t="s">
        <v>35</v>
      </c>
      <c r="B9">
        <v>842</v>
      </c>
      <c r="C9">
        <v>60</v>
      </c>
      <c r="D9">
        <v>60</v>
      </c>
      <c r="E9">
        <v>1</v>
      </c>
      <c r="F9">
        <v>32</v>
      </c>
      <c r="G9">
        <v>33</v>
      </c>
      <c r="H9" s="73">
        <v>0.98181818181818181</v>
      </c>
      <c r="I9" s="76">
        <v>99.090909090909093</v>
      </c>
      <c r="J9">
        <v>4</v>
      </c>
      <c r="K9">
        <v>4</v>
      </c>
      <c r="L9" s="77">
        <v>100</v>
      </c>
      <c r="M9">
        <v>506</v>
      </c>
      <c r="N9">
        <v>516</v>
      </c>
      <c r="O9" s="74">
        <v>0.98062015503875966</v>
      </c>
      <c r="P9">
        <v>464</v>
      </c>
      <c r="Q9">
        <v>471</v>
      </c>
      <c r="R9" s="74">
        <v>0.9851380042462845</v>
      </c>
      <c r="S9" s="76">
        <v>98.287907964252213</v>
      </c>
      <c r="T9" s="78">
        <v>99.042435912973616</v>
      </c>
      <c r="U9">
        <v>4</v>
      </c>
      <c r="V9">
        <v>5</v>
      </c>
      <c r="W9" s="80">
        <v>80</v>
      </c>
      <c r="X9">
        <v>9</v>
      </c>
      <c r="Y9">
        <v>0</v>
      </c>
      <c r="Z9">
        <v>0</v>
      </c>
      <c r="AA9">
        <v>3</v>
      </c>
      <c r="AB9">
        <v>16</v>
      </c>
      <c r="AC9">
        <v>69</v>
      </c>
      <c r="AD9" s="75">
        <v>82.268041237113408</v>
      </c>
      <c r="AE9">
        <v>440</v>
      </c>
      <c r="AF9">
        <v>447</v>
      </c>
      <c r="AG9">
        <v>98.434004474272925</v>
      </c>
      <c r="AH9" s="81">
        <v>90.351022855693174</v>
      </c>
      <c r="AI9">
        <v>778</v>
      </c>
      <c r="AJ9">
        <v>842</v>
      </c>
      <c r="AK9" s="81">
        <v>92.399049881235157</v>
      </c>
      <c r="AL9" s="82">
        <v>87.860124106647817</v>
      </c>
      <c r="AM9">
        <v>4</v>
      </c>
      <c r="AN9">
        <v>5</v>
      </c>
      <c r="AO9" s="84">
        <v>80</v>
      </c>
      <c r="AP9">
        <v>3</v>
      </c>
      <c r="AQ9">
        <v>5</v>
      </c>
      <c r="AR9" s="84">
        <v>60</v>
      </c>
      <c r="AS9">
        <v>113</v>
      </c>
      <c r="AT9">
        <v>113</v>
      </c>
      <c r="AU9" s="85">
        <v>100</v>
      </c>
      <c r="AV9" s="86">
        <v>78</v>
      </c>
      <c r="AW9">
        <v>345</v>
      </c>
      <c r="AX9">
        <v>352</v>
      </c>
      <c r="AY9" s="81">
        <v>98.01136363636364</v>
      </c>
      <c r="AZ9">
        <v>816</v>
      </c>
      <c r="BA9">
        <v>842</v>
      </c>
      <c r="BB9" s="81">
        <v>96.912114014251785</v>
      </c>
      <c r="BC9">
        <v>146</v>
      </c>
      <c r="BD9">
        <v>149</v>
      </c>
      <c r="BE9" s="81">
        <v>97.986577181208062</v>
      </c>
      <c r="BF9" s="82">
        <v>97.566706496487797</v>
      </c>
      <c r="BG9">
        <v>808</v>
      </c>
      <c r="BH9">
        <v>842</v>
      </c>
      <c r="BI9" s="88">
        <v>95.961995249406172</v>
      </c>
      <c r="BJ9">
        <v>806</v>
      </c>
      <c r="BK9">
        <v>842</v>
      </c>
      <c r="BL9" s="88">
        <v>95.724465558194765</v>
      </c>
      <c r="BM9">
        <v>818</v>
      </c>
      <c r="BN9">
        <v>842</v>
      </c>
      <c r="BO9" s="88">
        <v>97.149643705463191</v>
      </c>
      <c r="BP9" s="44">
        <v>96.5083135391924</v>
      </c>
      <c r="BQ9" s="45">
        <v>91.795516011060315</v>
      </c>
    </row>
    <row r="10" spans="1:69" x14ac:dyDescent="0.25">
      <c r="A10" t="s">
        <v>36</v>
      </c>
      <c r="B10">
        <v>599</v>
      </c>
      <c r="C10">
        <v>60</v>
      </c>
      <c r="D10">
        <v>60</v>
      </c>
      <c r="E10">
        <v>1</v>
      </c>
      <c r="F10">
        <v>32</v>
      </c>
      <c r="G10">
        <v>33</v>
      </c>
      <c r="H10" s="73">
        <v>0.98181818181818181</v>
      </c>
      <c r="I10" s="76">
        <v>99.090909090909093</v>
      </c>
      <c r="J10">
        <v>4</v>
      </c>
      <c r="K10">
        <v>4</v>
      </c>
      <c r="L10" s="77">
        <v>100</v>
      </c>
      <c r="M10">
        <v>306</v>
      </c>
      <c r="N10">
        <v>319</v>
      </c>
      <c r="O10" s="74">
        <v>0.95924764890282133</v>
      </c>
      <c r="P10">
        <v>270</v>
      </c>
      <c r="Q10">
        <v>276</v>
      </c>
      <c r="R10" s="74">
        <v>0.97826086956521741</v>
      </c>
      <c r="S10" s="76">
        <v>96.875425923401934</v>
      </c>
      <c r="T10" s="78">
        <v>98.477443096633493</v>
      </c>
      <c r="U10">
        <v>4</v>
      </c>
      <c r="V10">
        <v>5</v>
      </c>
      <c r="W10" s="80">
        <v>80</v>
      </c>
      <c r="X10">
        <v>11</v>
      </c>
      <c r="Y10">
        <v>6</v>
      </c>
      <c r="Z10">
        <v>4</v>
      </c>
      <c r="AA10">
        <v>5</v>
      </c>
      <c r="AB10">
        <v>26</v>
      </c>
      <c r="AC10">
        <v>56</v>
      </c>
      <c r="AD10" s="75">
        <v>69.444444444444443</v>
      </c>
      <c r="AE10">
        <v>379</v>
      </c>
      <c r="AF10">
        <v>409</v>
      </c>
      <c r="AG10">
        <v>92.665036674816619</v>
      </c>
      <c r="AH10" s="81">
        <v>81.054740559630531</v>
      </c>
      <c r="AI10">
        <v>553</v>
      </c>
      <c r="AJ10">
        <v>599</v>
      </c>
      <c r="AK10" s="81">
        <v>92.320534223706176</v>
      </c>
      <c r="AL10" s="82">
        <v>84.118056490964065</v>
      </c>
      <c r="AM10">
        <v>4</v>
      </c>
      <c r="AN10">
        <v>5</v>
      </c>
      <c r="AO10" s="84">
        <v>80</v>
      </c>
      <c r="AP10">
        <v>3</v>
      </c>
      <c r="AQ10">
        <v>5</v>
      </c>
      <c r="AR10" s="84">
        <v>60</v>
      </c>
      <c r="AS10">
        <v>62</v>
      </c>
      <c r="AT10">
        <v>73</v>
      </c>
      <c r="AU10" s="85">
        <v>84.93150684931507</v>
      </c>
      <c r="AV10" s="86">
        <v>73.479452054794521</v>
      </c>
      <c r="AW10">
        <v>207</v>
      </c>
      <c r="AX10">
        <v>213</v>
      </c>
      <c r="AY10" s="81">
        <v>97.183098591549296</v>
      </c>
      <c r="AZ10">
        <v>560</v>
      </c>
      <c r="BA10">
        <v>599</v>
      </c>
      <c r="BB10" s="81">
        <v>93.489148580968291</v>
      </c>
      <c r="BC10">
        <v>88</v>
      </c>
      <c r="BD10">
        <v>93</v>
      </c>
      <c r="BE10" s="81">
        <v>94.623655913978496</v>
      </c>
      <c r="BF10" s="82">
        <v>95.193630051802742</v>
      </c>
      <c r="BG10">
        <v>536</v>
      </c>
      <c r="BH10">
        <v>599</v>
      </c>
      <c r="BI10" s="88">
        <v>89.482470784641066</v>
      </c>
      <c r="BJ10">
        <v>543</v>
      </c>
      <c r="BK10">
        <v>599</v>
      </c>
      <c r="BL10" s="88">
        <v>90.651085141903181</v>
      </c>
      <c r="BM10">
        <v>546</v>
      </c>
      <c r="BN10">
        <v>599</v>
      </c>
      <c r="BO10" s="88">
        <v>91.151919866444075</v>
      </c>
      <c r="BP10" s="44">
        <v>90.550918196994999</v>
      </c>
      <c r="BQ10" s="45">
        <v>88.363899978237967</v>
      </c>
    </row>
    <row r="11" spans="1:69" x14ac:dyDescent="0.25">
      <c r="A11" t="s">
        <v>37</v>
      </c>
      <c r="B11">
        <v>689</v>
      </c>
      <c r="C11">
        <v>60</v>
      </c>
      <c r="D11">
        <v>60</v>
      </c>
      <c r="E11">
        <v>1</v>
      </c>
      <c r="F11">
        <v>33</v>
      </c>
      <c r="G11">
        <v>33</v>
      </c>
      <c r="H11" s="73">
        <v>1</v>
      </c>
      <c r="I11" s="76">
        <v>100</v>
      </c>
      <c r="J11">
        <v>4</v>
      </c>
      <c r="K11">
        <v>4</v>
      </c>
      <c r="L11" s="77">
        <v>100</v>
      </c>
      <c r="M11">
        <v>341</v>
      </c>
      <c r="N11">
        <v>359</v>
      </c>
      <c r="O11" s="74">
        <v>0.94986072423398327</v>
      </c>
      <c r="P11">
        <v>339</v>
      </c>
      <c r="Q11">
        <v>349</v>
      </c>
      <c r="R11" s="74">
        <v>0.97134670487106012</v>
      </c>
      <c r="S11" s="76">
        <v>96.060371455252167</v>
      </c>
      <c r="T11" s="78">
        <v>98.424148582100869</v>
      </c>
      <c r="U11">
        <v>4</v>
      </c>
      <c r="V11">
        <v>5</v>
      </c>
      <c r="W11" s="80">
        <v>80</v>
      </c>
      <c r="X11">
        <v>9</v>
      </c>
      <c r="Y11">
        <v>5</v>
      </c>
      <c r="Z11">
        <v>4</v>
      </c>
      <c r="AA11">
        <v>3</v>
      </c>
      <c r="AB11">
        <v>29</v>
      </c>
      <c r="AC11">
        <v>65</v>
      </c>
      <c r="AD11" s="75">
        <v>73.826086956521735</v>
      </c>
      <c r="AE11">
        <v>474</v>
      </c>
      <c r="AF11">
        <v>504</v>
      </c>
      <c r="AG11">
        <v>94.047619047619051</v>
      </c>
      <c r="AH11" s="81">
        <v>83.936853002070393</v>
      </c>
      <c r="AI11">
        <v>611</v>
      </c>
      <c r="AJ11">
        <v>689</v>
      </c>
      <c r="AK11" s="81">
        <v>88.679245283018872</v>
      </c>
      <c r="AL11" s="82">
        <v>84.178514785733825</v>
      </c>
      <c r="AM11">
        <v>4</v>
      </c>
      <c r="AN11">
        <v>5</v>
      </c>
      <c r="AO11" s="84">
        <v>80</v>
      </c>
      <c r="AP11">
        <v>3</v>
      </c>
      <c r="AQ11">
        <v>5</v>
      </c>
      <c r="AR11" s="84">
        <v>60</v>
      </c>
      <c r="AS11">
        <v>154</v>
      </c>
      <c r="AT11">
        <v>168</v>
      </c>
      <c r="AU11" s="85">
        <v>91.666666666666657</v>
      </c>
      <c r="AV11" s="86">
        <v>75.5</v>
      </c>
      <c r="AW11">
        <v>220</v>
      </c>
      <c r="AX11">
        <v>229</v>
      </c>
      <c r="AY11" s="81">
        <v>96.069868995633186</v>
      </c>
      <c r="AZ11">
        <v>659</v>
      </c>
      <c r="BA11">
        <v>689</v>
      </c>
      <c r="BB11" s="81">
        <v>95.645863570391882</v>
      </c>
      <c r="BC11">
        <v>182</v>
      </c>
      <c r="BD11">
        <v>184</v>
      </c>
      <c r="BE11" s="81">
        <v>98.91304347826086</v>
      </c>
      <c r="BF11" s="82">
        <v>96.468901722062199</v>
      </c>
      <c r="BG11">
        <v>638</v>
      </c>
      <c r="BH11">
        <v>689</v>
      </c>
      <c r="BI11" s="88">
        <v>92.59796806966618</v>
      </c>
      <c r="BJ11">
        <v>648</v>
      </c>
      <c r="BK11">
        <v>689</v>
      </c>
      <c r="BL11" s="88">
        <v>94.049346879535562</v>
      </c>
      <c r="BM11">
        <v>640</v>
      </c>
      <c r="BN11">
        <v>689</v>
      </c>
      <c r="BO11" s="88">
        <v>92.888243831640054</v>
      </c>
      <c r="BP11" s="44">
        <v>93.033381712627005</v>
      </c>
      <c r="BQ11" s="45">
        <v>89.520989360504771</v>
      </c>
    </row>
    <row r="12" spans="1:69" x14ac:dyDescent="0.25">
      <c r="A12" t="s">
        <v>38</v>
      </c>
      <c r="B12">
        <v>611</v>
      </c>
      <c r="C12">
        <v>60</v>
      </c>
      <c r="D12">
        <v>60</v>
      </c>
      <c r="E12">
        <v>1</v>
      </c>
      <c r="F12">
        <v>31</v>
      </c>
      <c r="G12">
        <v>33</v>
      </c>
      <c r="H12" s="73">
        <v>0.96363636363636362</v>
      </c>
      <c r="I12" s="76">
        <v>98.181818181818187</v>
      </c>
      <c r="J12">
        <v>4</v>
      </c>
      <c r="K12">
        <v>4</v>
      </c>
      <c r="L12" s="77">
        <v>100</v>
      </c>
      <c r="M12">
        <v>204</v>
      </c>
      <c r="N12">
        <v>227</v>
      </c>
      <c r="O12" s="74">
        <v>0.89867841409691629</v>
      </c>
      <c r="P12">
        <v>111</v>
      </c>
      <c r="Q12">
        <v>139</v>
      </c>
      <c r="R12" s="74">
        <v>0.79856115107913672</v>
      </c>
      <c r="S12" s="76">
        <v>84.861978258802651</v>
      </c>
      <c r="T12" s="78">
        <v>93.399336758066511</v>
      </c>
      <c r="U12">
        <v>4</v>
      </c>
      <c r="V12">
        <v>5</v>
      </c>
      <c r="W12" s="80">
        <v>80</v>
      </c>
      <c r="X12">
        <v>10</v>
      </c>
      <c r="Y12">
        <v>4</v>
      </c>
      <c r="Z12">
        <v>2</v>
      </c>
      <c r="AA12">
        <v>5</v>
      </c>
      <c r="AB12">
        <v>28</v>
      </c>
      <c r="AC12">
        <v>74</v>
      </c>
      <c r="AD12" s="75">
        <v>76.097560975609753</v>
      </c>
      <c r="AE12">
        <v>458</v>
      </c>
      <c r="AF12">
        <v>505</v>
      </c>
      <c r="AG12">
        <v>90.693069306930695</v>
      </c>
      <c r="AH12" s="81">
        <v>83.395315141270231</v>
      </c>
      <c r="AI12">
        <v>542</v>
      </c>
      <c r="AJ12">
        <v>611</v>
      </c>
      <c r="AK12" s="81">
        <v>88.707037643207855</v>
      </c>
      <c r="AL12" s="82">
        <v>83.970237349470452</v>
      </c>
      <c r="AM12">
        <v>4</v>
      </c>
      <c r="AN12">
        <v>5</v>
      </c>
      <c r="AO12" s="84">
        <v>80</v>
      </c>
      <c r="AP12">
        <v>4</v>
      </c>
      <c r="AQ12">
        <v>5</v>
      </c>
      <c r="AR12" s="84">
        <v>80</v>
      </c>
      <c r="AS12">
        <v>132</v>
      </c>
      <c r="AT12">
        <v>144</v>
      </c>
      <c r="AU12" s="85">
        <v>91.666666666666657</v>
      </c>
      <c r="AV12" s="86">
        <v>83.5</v>
      </c>
      <c r="AW12">
        <v>275</v>
      </c>
      <c r="AX12">
        <v>290</v>
      </c>
      <c r="AY12" s="81">
        <v>94.827586206896555</v>
      </c>
      <c r="AZ12">
        <v>580</v>
      </c>
      <c r="BA12">
        <v>611</v>
      </c>
      <c r="BB12" s="81">
        <v>94.926350245499179</v>
      </c>
      <c r="BC12">
        <v>119</v>
      </c>
      <c r="BD12">
        <v>149</v>
      </c>
      <c r="BE12" s="81">
        <v>79.865771812080538</v>
      </c>
      <c r="BF12" s="82">
        <v>91.874728943374407</v>
      </c>
      <c r="BG12">
        <v>565</v>
      </c>
      <c r="BH12">
        <v>611</v>
      </c>
      <c r="BI12" s="88">
        <v>92.471358428805246</v>
      </c>
      <c r="BJ12">
        <v>577</v>
      </c>
      <c r="BK12">
        <v>611</v>
      </c>
      <c r="BL12" s="88">
        <v>94.43535188216039</v>
      </c>
      <c r="BM12">
        <v>572</v>
      </c>
      <c r="BN12">
        <v>611</v>
      </c>
      <c r="BO12" s="88">
        <v>93.61702127659575</v>
      </c>
      <c r="BP12" s="44">
        <v>93.436988543371527</v>
      </c>
      <c r="BQ12" s="45">
        <v>89.236258318856571</v>
      </c>
    </row>
    <row r="13" spans="1:69" x14ac:dyDescent="0.25">
      <c r="A13" t="s">
        <v>39</v>
      </c>
      <c r="B13">
        <v>497</v>
      </c>
      <c r="C13">
        <v>60</v>
      </c>
      <c r="D13">
        <v>60</v>
      </c>
      <c r="E13">
        <v>1</v>
      </c>
      <c r="F13">
        <v>32</v>
      </c>
      <c r="G13">
        <v>33</v>
      </c>
      <c r="H13" s="73">
        <v>0.98181818181818181</v>
      </c>
      <c r="I13" s="76">
        <v>99.090909090909093</v>
      </c>
      <c r="J13">
        <v>4</v>
      </c>
      <c r="K13">
        <v>4</v>
      </c>
      <c r="L13" s="77">
        <v>100</v>
      </c>
      <c r="M13">
        <v>235</v>
      </c>
      <c r="N13">
        <v>236</v>
      </c>
      <c r="O13" s="74">
        <v>0.99576271186440679</v>
      </c>
      <c r="P13">
        <v>163</v>
      </c>
      <c r="Q13">
        <v>170</v>
      </c>
      <c r="R13" s="74">
        <v>0.95882352941176474</v>
      </c>
      <c r="S13" s="76">
        <v>97.729312063808578</v>
      </c>
      <c r="T13" s="78">
        <v>98.818997552796162</v>
      </c>
      <c r="U13">
        <v>4</v>
      </c>
      <c r="V13">
        <v>5</v>
      </c>
      <c r="W13" s="80">
        <v>80</v>
      </c>
      <c r="X13">
        <v>13</v>
      </c>
      <c r="Y13">
        <v>5</v>
      </c>
      <c r="Z13">
        <v>5</v>
      </c>
      <c r="AA13">
        <v>6</v>
      </c>
      <c r="AB13">
        <v>23</v>
      </c>
      <c r="AC13">
        <v>54</v>
      </c>
      <c r="AD13" s="75">
        <v>67.64150943396227</v>
      </c>
      <c r="AE13">
        <v>379</v>
      </c>
      <c r="AF13">
        <v>439</v>
      </c>
      <c r="AG13">
        <v>86.332574031890658</v>
      </c>
      <c r="AH13" s="81">
        <v>76.987041732926457</v>
      </c>
      <c r="AI13">
        <v>413</v>
      </c>
      <c r="AJ13">
        <v>497</v>
      </c>
      <c r="AK13" s="81">
        <v>83.098591549295776</v>
      </c>
      <c r="AL13" s="82">
        <v>79.724394157959324</v>
      </c>
      <c r="AM13">
        <v>4</v>
      </c>
      <c r="AN13">
        <v>5</v>
      </c>
      <c r="AO13" s="84">
        <v>80</v>
      </c>
      <c r="AP13">
        <v>3</v>
      </c>
      <c r="AQ13">
        <v>5</v>
      </c>
      <c r="AR13" s="84">
        <v>60</v>
      </c>
      <c r="AS13">
        <v>117</v>
      </c>
      <c r="AT13">
        <v>124</v>
      </c>
      <c r="AU13" s="85">
        <v>94.354838709677423</v>
      </c>
      <c r="AV13" s="86">
        <v>76.306451612903231</v>
      </c>
      <c r="AW13">
        <v>127</v>
      </c>
      <c r="AX13">
        <v>135</v>
      </c>
      <c r="AY13" s="81">
        <v>94.074074074074076</v>
      </c>
      <c r="AZ13">
        <v>449</v>
      </c>
      <c r="BA13">
        <v>497</v>
      </c>
      <c r="BB13" s="81">
        <v>90.3420523138833</v>
      </c>
      <c r="BC13">
        <v>128</v>
      </c>
      <c r="BD13">
        <v>135</v>
      </c>
      <c r="BE13" s="81">
        <v>94.814814814814824</v>
      </c>
      <c r="BF13" s="82">
        <v>92.729413518145918</v>
      </c>
      <c r="BG13">
        <v>409</v>
      </c>
      <c r="BH13">
        <v>497</v>
      </c>
      <c r="BI13" s="88">
        <v>82.293762575452718</v>
      </c>
      <c r="BJ13">
        <v>395</v>
      </c>
      <c r="BK13">
        <v>497</v>
      </c>
      <c r="BL13" s="88">
        <v>79.476861167002014</v>
      </c>
      <c r="BM13">
        <v>423</v>
      </c>
      <c r="BN13">
        <v>497</v>
      </c>
      <c r="BO13" s="88">
        <v>85.110663983903422</v>
      </c>
      <c r="BP13" s="44">
        <v>83.138832997987919</v>
      </c>
      <c r="BQ13" s="45">
        <v>86.143617967958519</v>
      </c>
    </row>
    <row r="14" spans="1:69" x14ac:dyDescent="0.25">
      <c r="A14" t="s">
        <v>40</v>
      </c>
      <c r="B14">
        <v>551</v>
      </c>
      <c r="C14">
        <v>60</v>
      </c>
      <c r="D14">
        <v>60</v>
      </c>
      <c r="E14">
        <v>1</v>
      </c>
      <c r="F14">
        <v>30</v>
      </c>
      <c r="G14">
        <v>33</v>
      </c>
      <c r="H14" s="73">
        <v>0.94545454545454544</v>
      </c>
      <c r="I14" s="76">
        <v>97.272727272727266</v>
      </c>
      <c r="J14">
        <v>4</v>
      </c>
      <c r="K14">
        <v>4</v>
      </c>
      <c r="L14" s="77">
        <v>100</v>
      </c>
      <c r="M14">
        <v>252</v>
      </c>
      <c r="N14">
        <v>258</v>
      </c>
      <c r="O14" s="74">
        <v>0.97674418604651159</v>
      </c>
      <c r="P14">
        <v>188</v>
      </c>
      <c r="Q14">
        <v>194</v>
      </c>
      <c r="R14" s="74">
        <v>0.96907216494845361</v>
      </c>
      <c r="S14" s="76">
        <v>97.290817549748269</v>
      </c>
      <c r="T14" s="78">
        <v>98.0981452017175</v>
      </c>
      <c r="U14">
        <v>4</v>
      </c>
      <c r="V14">
        <v>5</v>
      </c>
      <c r="W14" s="80">
        <v>80</v>
      </c>
      <c r="X14">
        <v>6</v>
      </c>
      <c r="Y14">
        <v>2</v>
      </c>
      <c r="Z14">
        <v>8</v>
      </c>
      <c r="AA14">
        <v>3</v>
      </c>
      <c r="AB14">
        <v>22</v>
      </c>
      <c r="AC14">
        <v>62</v>
      </c>
      <c r="AD14" s="75">
        <v>75.922330097087382</v>
      </c>
      <c r="AE14">
        <v>367</v>
      </c>
      <c r="AF14">
        <v>406</v>
      </c>
      <c r="AG14">
        <v>90.394088669950733</v>
      </c>
      <c r="AH14" s="81">
        <v>83.158209383519051</v>
      </c>
      <c r="AI14">
        <v>486</v>
      </c>
      <c r="AJ14">
        <v>551</v>
      </c>
      <c r="AK14" s="81">
        <v>88.203266787658805</v>
      </c>
      <c r="AL14" s="82">
        <v>83.724263789705262</v>
      </c>
      <c r="AM14">
        <v>4</v>
      </c>
      <c r="AN14">
        <v>5</v>
      </c>
      <c r="AO14" s="84">
        <v>80</v>
      </c>
      <c r="AP14">
        <v>3</v>
      </c>
      <c r="AQ14">
        <v>5</v>
      </c>
      <c r="AR14" s="84">
        <v>60</v>
      </c>
      <c r="AS14">
        <v>100</v>
      </c>
      <c r="AT14">
        <v>108</v>
      </c>
      <c r="AU14" s="85">
        <v>92.592592592592595</v>
      </c>
      <c r="AV14" s="86">
        <v>75.777777777777771</v>
      </c>
      <c r="AW14">
        <v>169</v>
      </c>
      <c r="AX14">
        <v>173</v>
      </c>
      <c r="AY14" s="81">
        <v>97.687861271676297</v>
      </c>
      <c r="AZ14">
        <v>527</v>
      </c>
      <c r="BA14">
        <v>551</v>
      </c>
      <c r="BB14" s="81">
        <v>95.644283121597098</v>
      </c>
      <c r="BC14">
        <v>112</v>
      </c>
      <c r="BD14">
        <v>114</v>
      </c>
      <c r="BE14" s="81">
        <v>98.245614035087712</v>
      </c>
      <c r="BF14" s="82">
        <v>96.981980564326918</v>
      </c>
      <c r="BG14">
        <v>517</v>
      </c>
      <c r="BH14">
        <v>551</v>
      </c>
      <c r="BI14" s="88">
        <v>93.829401088929217</v>
      </c>
      <c r="BJ14">
        <v>519</v>
      </c>
      <c r="BK14">
        <v>551</v>
      </c>
      <c r="BL14" s="88">
        <v>94.192377495462793</v>
      </c>
      <c r="BM14">
        <v>516</v>
      </c>
      <c r="BN14">
        <v>551</v>
      </c>
      <c r="BO14" s="88">
        <v>93.647912885662436</v>
      </c>
      <c r="BP14" s="44">
        <v>93.811252268602544</v>
      </c>
      <c r="BQ14" s="45">
        <v>89.67868392042601</v>
      </c>
    </row>
    <row r="15" spans="1:69" x14ac:dyDescent="0.25">
      <c r="A15" t="s">
        <v>41</v>
      </c>
      <c r="B15">
        <v>569</v>
      </c>
      <c r="C15">
        <v>60</v>
      </c>
      <c r="D15">
        <v>60</v>
      </c>
      <c r="E15">
        <v>1</v>
      </c>
      <c r="F15">
        <v>32</v>
      </c>
      <c r="G15">
        <v>33</v>
      </c>
      <c r="H15" s="73">
        <v>0.98181818181818181</v>
      </c>
      <c r="I15" s="76">
        <v>99.090909090909093</v>
      </c>
      <c r="J15">
        <v>4</v>
      </c>
      <c r="K15">
        <v>4</v>
      </c>
      <c r="L15" s="77">
        <v>100</v>
      </c>
      <c r="M15">
        <v>198</v>
      </c>
      <c r="N15">
        <v>218</v>
      </c>
      <c r="O15" s="74">
        <v>0.90825688073394495</v>
      </c>
      <c r="P15">
        <v>146</v>
      </c>
      <c r="Q15">
        <v>161</v>
      </c>
      <c r="R15" s="74">
        <v>0.90683229813664601</v>
      </c>
      <c r="S15" s="76">
        <v>90.754458943529542</v>
      </c>
      <c r="T15" s="78">
        <v>96.029056304684545</v>
      </c>
      <c r="U15">
        <v>5</v>
      </c>
      <c r="V15">
        <v>5</v>
      </c>
      <c r="W15" s="80">
        <v>100</v>
      </c>
      <c r="X15">
        <v>11</v>
      </c>
      <c r="Y15">
        <v>6</v>
      </c>
      <c r="Z15">
        <v>5</v>
      </c>
      <c r="AA15">
        <v>4</v>
      </c>
      <c r="AB15">
        <v>29</v>
      </c>
      <c r="AC15">
        <v>77</v>
      </c>
      <c r="AD15" s="75">
        <v>73.939393939393938</v>
      </c>
      <c r="AE15">
        <v>358</v>
      </c>
      <c r="AF15">
        <v>430</v>
      </c>
      <c r="AG15">
        <v>83.255813953488371</v>
      </c>
      <c r="AH15" s="81">
        <v>78.597603946441154</v>
      </c>
      <c r="AI15">
        <v>486</v>
      </c>
      <c r="AJ15">
        <v>569</v>
      </c>
      <c r="AK15" s="81">
        <v>85.413005272407744</v>
      </c>
      <c r="AL15" s="82">
        <v>87.062943160298786</v>
      </c>
      <c r="AM15">
        <v>4</v>
      </c>
      <c r="AN15">
        <v>5</v>
      </c>
      <c r="AO15" s="84">
        <v>80</v>
      </c>
      <c r="AP15">
        <v>3</v>
      </c>
      <c r="AQ15">
        <v>5</v>
      </c>
      <c r="AR15" s="84">
        <v>60</v>
      </c>
      <c r="AS15">
        <v>147</v>
      </c>
      <c r="AT15">
        <v>156</v>
      </c>
      <c r="AU15" s="85">
        <v>94.230769230769226</v>
      </c>
      <c r="AV15" s="86">
        <v>76.269230769230774</v>
      </c>
      <c r="AW15">
        <v>162</v>
      </c>
      <c r="AX15">
        <v>169</v>
      </c>
      <c r="AY15" s="81">
        <v>95.857988165680467</v>
      </c>
      <c r="AZ15">
        <v>521</v>
      </c>
      <c r="BA15">
        <v>569</v>
      </c>
      <c r="BB15" s="81">
        <v>91.564147627416531</v>
      </c>
      <c r="BC15">
        <v>156</v>
      </c>
      <c r="BD15">
        <v>164</v>
      </c>
      <c r="BE15" s="81">
        <v>95.121951219512198</v>
      </c>
      <c r="BF15" s="82">
        <v>93.993244561141239</v>
      </c>
      <c r="BG15">
        <v>487</v>
      </c>
      <c r="BH15">
        <v>569</v>
      </c>
      <c r="BI15" s="88">
        <v>85.588752196836566</v>
      </c>
      <c r="BJ15">
        <v>494</v>
      </c>
      <c r="BK15">
        <v>569</v>
      </c>
      <c r="BL15" s="88">
        <v>86.818980667838304</v>
      </c>
      <c r="BM15">
        <v>496</v>
      </c>
      <c r="BN15">
        <v>569</v>
      </c>
      <c r="BO15" s="88">
        <v>87.170474516695961</v>
      </c>
      <c r="BP15" s="44">
        <v>86.625659050966618</v>
      </c>
      <c r="BQ15" s="45">
        <v>87.996026769264375</v>
      </c>
    </row>
    <row r="16" spans="1:69" x14ac:dyDescent="0.25">
      <c r="A16" t="s">
        <v>42</v>
      </c>
      <c r="B16">
        <v>418</v>
      </c>
      <c r="C16">
        <v>60</v>
      </c>
      <c r="D16">
        <v>60</v>
      </c>
      <c r="E16">
        <v>1</v>
      </c>
      <c r="F16">
        <v>32</v>
      </c>
      <c r="G16">
        <v>33</v>
      </c>
      <c r="H16" s="73">
        <v>0.98181818181818181</v>
      </c>
      <c r="I16" s="76">
        <v>99.090909090909093</v>
      </c>
      <c r="J16">
        <v>4</v>
      </c>
      <c r="K16">
        <v>4</v>
      </c>
      <c r="L16" s="77">
        <v>100</v>
      </c>
      <c r="M16">
        <v>175</v>
      </c>
      <c r="N16">
        <v>190</v>
      </c>
      <c r="O16" s="74">
        <v>0.92105263157894735</v>
      </c>
      <c r="P16">
        <v>153</v>
      </c>
      <c r="Q16">
        <v>164</v>
      </c>
      <c r="R16" s="74">
        <v>0.93292682926829273</v>
      </c>
      <c r="S16" s="76">
        <v>92.698973042362013</v>
      </c>
      <c r="T16" s="78">
        <v>96.80686194421753</v>
      </c>
      <c r="U16">
        <v>4</v>
      </c>
      <c r="V16">
        <v>5</v>
      </c>
      <c r="W16" s="80">
        <v>80</v>
      </c>
      <c r="X16">
        <v>13</v>
      </c>
      <c r="Y16">
        <v>2</v>
      </c>
      <c r="Z16">
        <v>2</v>
      </c>
      <c r="AA16">
        <v>7</v>
      </c>
      <c r="AB16">
        <v>23</v>
      </c>
      <c r="AC16">
        <v>68</v>
      </c>
      <c r="AD16" s="75">
        <v>74.086956521739125</v>
      </c>
      <c r="AE16">
        <v>279</v>
      </c>
      <c r="AF16">
        <v>323</v>
      </c>
      <c r="AG16">
        <v>86.377708978328172</v>
      </c>
      <c r="AH16" s="81">
        <v>80.232332750033649</v>
      </c>
      <c r="AI16">
        <v>354</v>
      </c>
      <c r="AJ16">
        <v>418</v>
      </c>
      <c r="AK16" s="81">
        <v>84.688995215310996</v>
      </c>
      <c r="AL16" s="82">
        <v>81.499631664606767</v>
      </c>
      <c r="AM16">
        <v>4</v>
      </c>
      <c r="AN16">
        <v>5</v>
      </c>
      <c r="AO16" s="84">
        <v>80</v>
      </c>
      <c r="AP16">
        <v>3</v>
      </c>
      <c r="AQ16">
        <v>5</v>
      </c>
      <c r="AR16" s="84">
        <v>60</v>
      </c>
      <c r="AS16">
        <v>84</v>
      </c>
      <c r="AT16">
        <v>89</v>
      </c>
      <c r="AU16" s="85">
        <v>94.382022471910105</v>
      </c>
      <c r="AV16" s="86">
        <v>76.31460674157303</v>
      </c>
      <c r="AW16">
        <v>150</v>
      </c>
      <c r="AX16">
        <v>159</v>
      </c>
      <c r="AY16" s="81">
        <v>94.339622641509436</v>
      </c>
      <c r="AZ16">
        <v>388</v>
      </c>
      <c r="BA16">
        <v>418</v>
      </c>
      <c r="BB16" s="81">
        <v>92.822966507177028</v>
      </c>
      <c r="BC16">
        <v>109</v>
      </c>
      <c r="BD16">
        <v>117</v>
      </c>
      <c r="BE16" s="81">
        <v>93.162393162393158</v>
      </c>
      <c r="BF16" s="82">
        <v>93.497514291953223</v>
      </c>
      <c r="BG16">
        <v>369</v>
      </c>
      <c r="BH16">
        <v>418</v>
      </c>
      <c r="BI16" s="88">
        <v>88.277511961722482</v>
      </c>
      <c r="BJ16">
        <v>381</v>
      </c>
      <c r="BK16">
        <v>418</v>
      </c>
      <c r="BL16" s="88">
        <v>91.148325358851679</v>
      </c>
      <c r="BM16">
        <v>381</v>
      </c>
      <c r="BN16">
        <v>418</v>
      </c>
      <c r="BO16" s="88">
        <v>91.148325358851679</v>
      </c>
      <c r="BP16" s="44">
        <v>90.287081339712927</v>
      </c>
      <c r="BQ16" s="45">
        <v>87.681139196412701</v>
      </c>
    </row>
    <row r="17" spans="1:69" x14ac:dyDescent="0.25">
      <c r="A17" t="s">
        <v>43</v>
      </c>
      <c r="B17">
        <v>697</v>
      </c>
      <c r="C17">
        <v>60</v>
      </c>
      <c r="D17">
        <v>60</v>
      </c>
      <c r="E17">
        <v>1</v>
      </c>
      <c r="F17">
        <v>31</v>
      </c>
      <c r="G17">
        <v>33</v>
      </c>
      <c r="H17" s="73">
        <v>0.96363636363636362</v>
      </c>
      <c r="I17" s="76">
        <v>98.181818181818187</v>
      </c>
      <c r="J17">
        <v>3</v>
      </c>
      <c r="K17">
        <v>4</v>
      </c>
      <c r="L17" s="77">
        <v>90</v>
      </c>
      <c r="M17">
        <v>333</v>
      </c>
      <c r="N17">
        <v>338</v>
      </c>
      <c r="O17" s="74">
        <v>0.98520710059171601</v>
      </c>
      <c r="P17">
        <v>237</v>
      </c>
      <c r="Q17">
        <v>247</v>
      </c>
      <c r="R17" s="74">
        <v>0.95951417004048578</v>
      </c>
      <c r="S17" s="76">
        <v>97.2360635316101</v>
      </c>
      <c r="T17" s="78">
        <v>95.348970867189493</v>
      </c>
      <c r="U17">
        <v>7</v>
      </c>
      <c r="V17">
        <v>5</v>
      </c>
      <c r="W17" s="80">
        <v>100</v>
      </c>
      <c r="X17">
        <v>8</v>
      </c>
      <c r="Y17">
        <v>4</v>
      </c>
      <c r="Z17">
        <v>6</v>
      </c>
      <c r="AA17">
        <v>3</v>
      </c>
      <c r="AB17">
        <v>28</v>
      </c>
      <c r="AC17">
        <v>62</v>
      </c>
      <c r="AD17" s="75">
        <v>73.513513513513516</v>
      </c>
      <c r="AE17">
        <v>495</v>
      </c>
      <c r="AF17">
        <v>536</v>
      </c>
      <c r="AG17">
        <v>92.350746268656707</v>
      </c>
      <c r="AH17" s="81">
        <v>82.932129891085111</v>
      </c>
      <c r="AI17">
        <v>643</v>
      </c>
      <c r="AJ17">
        <v>697</v>
      </c>
      <c r="AK17" s="81">
        <v>92.252510760401719</v>
      </c>
      <c r="AL17" s="82">
        <v>90.848605184554557</v>
      </c>
      <c r="AM17">
        <v>5</v>
      </c>
      <c r="AN17">
        <v>5</v>
      </c>
      <c r="AO17" s="84">
        <v>100</v>
      </c>
      <c r="AP17">
        <v>4</v>
      </c>
      <c r="AQ17">
        <v>5</v>
      </c>
      <c r="AR17" s="84">
        <v>80</v>
      </c>
      <c r="AS17">
        <v>140</v>
      </c>
      <c r="AT17">
        <v>148</v>
      </c>
      <c r="AU17" s="85">
        <v>94.594594594594597</v>
      </c>
      <c r="AV17" s="86">
        <v>90.378378378378386</v>
      </c>
      <c r="AW17">
        <v>271</v>
      </c>
      <c r="AX17">
        <v>276</v>
      </c>
      <c r="AY17" s="81">
        <v>98.188405797101453</v>
      </c>
      <c r="AZ17">
        <v>674</v>
      </c>
      <c r="BA17">
        <v>697</v>
      </c>
      <c r="BB17" s="81">
        <v>96.700143472022958</v>
      </c>
      <c r="BC17">
        <v>160</v>
      </c>
      <c r="BD17">
        <v>162</v>
      </c>
      <c r="BE17" s="81">
        <v>98.76543209876543</v>
      </c>
      <c r="BF17" s="82">
        <v>97.70850612740287</v>
      </c>
      <c r="BG17">
        <v>663</v>
      </c>
      <c r="BH17">
        <v>697</v>
      </c>
      <c r="BI17" s="88">
        <v>95.121951219512198</v>
      </c>
      <c r="BJ17">
        <v>670</v>
      </c>
      <c r="BK17">
        <v>697</v>
      </c>
      <c r="BL17" s="88">
        <v>96.12625538020086</v>
      </c>
      <c r="BM17">
        <v>672</v>
      </c>
      <c r="BN17">
        <v>697</v>
      </c>
      <c r="BO17" s="88">
        <v>96.413199426111902</v>
      </c>
      <c r="BP17" s="44">
        <v>95.968436154949785</v>
      </c>
      <c r="BQ17" s="45">
        <v>94.050579342495027</v>
      </c>
    </row>
    <row r="18" spans="1:69" x14ac:dyDescent="0.25">
      <c r="A18" t="s">
        <v>44</v>
      </c>
      <c r="B18">
        <v>527</v>
      </c>
      <c r="C18">
        <v>60</v>
      </c>
      <c r="D18">
        <v>60</v>
      </c>
      <c r="E18">
        <v>1</v>
      </c>
      <c r="F18">
        <v>32</v>
      </c>
      <c r="G18">
        <v>33</v>
      </c>
      <c r="H18" s="73">
        <v>0.98181818181818181</v>
      </c>
      <c r="I18" s="76">
        <v>99.090909090909093</v>
      </c>
      <c r="J18">
        <v>4</v>
      </c>
      <c r="K18">
        <v>4</v>
      </c>
      <c r="L18" s="77">
        <v>100</v>
      </c>
      <c r="M18">
        <v>233</v>
      </c>
      <c r="N18">
        <v>242</v>
      </c>
      <c r="O18" s="74">
        <v>0.96280991735537191</v>
      </c>
      <c r="P18">
        <v>154</v>
      </c>
      <c r="Q18">
        <v>161</v>
      </c>
      <c r="R18" s="74">
        <v>0.95652173913043481</v>
      </c>
      <c r="S18" s="76">
        <v>95.966582824290342</v>
      </c>
      <c r="T18" s="78">
        <v>98.113905856988865</v>
      </c>
      <c r="U18">
        <v>4</v>
      </c>
      <c r="V18">
        <v>5</v>
      </c>
      <c r="W18" s="80">
        <v>80</v>
      </c>
      <c r="X18">
        <v>9</v>
      </c>
      <c r="Y18">
        <v>0</v>
      </c>
      <c r="Z18">
        <v>7</v>
      </c>
      <c r="AA18">
        <v>3</v>
      </c>
      <c r="AB18">
        <v>25</v>
      </c>
      <c r="AC18">
        <v>46</v>
      </c>
      <c r="AD18" s="75">
        <v>70.666666666666671</v>
      </c>
      <c r="AE18">
        <v>335</v>
      </c>
      <c r="AF18">
        <v>399</v>
      </c>
      <c r="AG18">
        <v>83.959899749373434</v>
      </c>
      <c r="AH18" s="81">
        <v>77.313283208020053</v>
      </c>
      <c r="AI18">
        <v>438</v>
      </c>
      <c r="AJ18">
        <v>527</v>
      </c>
      <c r="AK18" s="81">
        <v>83.111954459203048</v>
      </c>
      <c r="AL18" s="82">
        <v>79.858899620968941</v>
      </c>
      <c r="AM18">
        <v>5</v>
      </c>
      <c r="AN18">
        <v>5</v>
      </c>
      <c r="AO18" s="84">
        <v>100</v>
      </c>
      <c r="AP18">
        <v>3</v>
      </c>
      <c r="AQ18">
        <v>5</v>
      </c>
      <c r="AR18" s="84">
        <v>60</v>
      </c>
      <c r="AS18">
        <v>112</v>
      </c>
      <c r="AT18">
        <v>122</v>
      </c>
      <c r="AU18" s="85">
        <v>91.803278688524586</v>
      </c>
      <c r="AV18" s="86">
        <v>81.540983606557376</v>
      </c>
      <c r="AW18">
        <v>146</v>
      </c>
      <c r="AX18">
        <v>153</v>
      </c>
      <c r="AY18" s="81">
        <v>95.424836601307192</v>
      </c>
      <c r="AZ18">
        <v>493</v>
      </c>
      <c r="BA18">
        <v>527</v>
      </c>
      <c r="BB18" s="81">
        <v>93.548387096774192</v>
      </c>
      <c r="BC18">
        <v>102</v>
      </c>
      <c r="BD18">
        <v>105</v>
      </c>
      <c r="BE18" s="81">
        <v>97.142857142857139</v>
      </c>
      <c r="BF18" s="82">
        <v>95.017860907803978</v>
      </c>
      <c r="BG18">
        <v>460</v>
      </c>
      <c r="BH18">
        <v>527</v>
      </c>
      <c r="BI18" s="88">
        <v>87.286527514231508</v>
      </c>
      <c r="BJ18">
        <v>466</v>
      </c>
      <c r="BK18">
        <v>527</v>
      </c>
      <c r="BL18" s="88">
        <v>88.425047438330168</v>
      </c>
      <c r="BM18">
        <v>467</v>
      </c>
      <c r="BN18">
        <v>527</v>
      </c>
      <c r="BO18" s="88">
        <v>88.614800759013278</v>
      </c>
      <c r="BP18" s="44">
        <v>88.178368121442134</v>
      </c>
      <c r="BQ18" s="45">
        <v>88.542003622752276</v>
      </c>
    </row>
    <row r="19" spans="1:69" x14ac:dyDescent="0.25">
      <c r="A19" t="s">
        <v>45</v>
      </c>
      <c r="B19">
        <v>715</v>
      </c>
      <c r="C19">
        <v>60</v>
      </c>
      <c r="D19">
        <v>60</v>
      </c>
      <c r="E19">
        <v>1</v>
      </c>
      <c r="F19">
        <v>29</v>
      </c>
      <c r="G19">
        <v>33</v>
      </c>
      <c r="H19" s="73">
        <v>0.92727272727272725</v>
      </c>
      <c r="I19" s="76">
        <v>96.36363636363636</v>
      </c>
      <c r="J19">
        <v>3</v>
      </c>
      <c r="K19">
        <v>4</v>
      </c>
      <c r="L19" s="77">
        <v>90</v>
      </c>
      <c r="M19">
        <v>365</v>
      </c>
      <c r="N19">
        <v>382</v>
      </c>
      <c r="O19" s="74">
        <v>0.95549738219895286</v>
      </c>
      <c r="P19">
        <v>262</v>
      </c>
      <c r="Q19">
        <v>276</v>
      </c>
      <c r="R19" s="74">
        <v>0.94927536231884058</v>
      </c>
      <c r="S19" s="76">
        <v>95.238637225889676</v>
      </c>
      <c r="T19" s="78">
        <v>94.004545799446788</v>
      </c>
      <c r="U19">
        <v>4</v>
      </c>
      <c r="V19">
        <v>5</v>
      </c>
      <c r="W19" s="80">
        <v>80</v>
      </c>
      <c r="X19">
        <v>8</v>
      </c>
      <c r="Y19">
        <v>2</v>
      </c>
      <c r="Z19">
        <v>2</v>
      </c>
      <c r="AA19">
        <v>2</v>
      </c>
      <c r="AB19">
        <v>19</v>
      </c>
      <c r="AC19">
        <v>60</v>
      </c>
      <c r="AD19" s="75">
        <v>78.27956989247312</v>
      </c>
      <c r="AE19">
        <v>529</v>
      </c>
      <c r="AF19">
        <v>560</v>
      </c>
      <c r="AG19">
        <v>94.464285714285708</v>
      </c>
      <c r="AH19" s="81">
        <v>86.371927803379407</v>
      </c>
      <c r="AI19">
        <v>639</v>
      </c>
      <c r="AJ19">
        <v>715</v>
      </c>
      <c r="AK19" s="81">
        <v>89.370629370629374</v>
      </c>
      <c r="AL19" s="82">
        <v>85.359959932540576</v>
      </c>
      <c r="AM19">
        <v>4</v>
      </c>
      <c r="AN19">
        <v>5</v>
      </c>
      <c r="AO19" s="84">
        <v>80</v>
      </c>
      <c r="AP19">
        <v>3</v>
      </c>
      <c r="AQ19">
        <v>5</v>
      </c>
      <c r="AR19" s="84">
        <v>60</v>
      </c>
      <c r="AS19">
        <v>174</v>
      </c>
      <c r="AT19">
        <v>176</v>
      </c>
      <c r="AU19" s="85">
        <v>98.86363636363636</v>
      </c>
      <c r="AV19" s="86">
        <v>77.659090909090907</v>
      </c>
      <c r="AW19">
        <v>307</v>
      </c>
      <c r="AX19">
        <v>318</v>
      </c>
      <c r="AY19" s="81">
        <v>96.540880503144649</v>
      </c>
      <c r="AZ19">
        <v>689</v>
      </c>
      <c r="BA19">
        <v>715</v>
      </c>
      <c r="BB19" s="81">
        <v>96.36363636363636</v>
      </c>
      <c r="BC19">
        <v>150</v>
      </c>
      <c r="BD19">
        <v>158</v>
      </c>
      <c r="BE19" s="81">
        <v>94.936708860759495</v>
      </c>
      <c r="BF19" s="82">
        <v>96.149148518864308</v>
      </c>
      <c r="BG19">
        <v>681</v>
      </c>
      <c r="BH19">
        <v>715</v>
      </c>
      <c r="BI19" s="88">
        <v>95.24475524475524</v>
      </c>
      <c r="BJ19">
        <v>680</v>
      </c>
      <c r="BK19">
        <v>715</v>
      </c>
      <c r="BL19" s="88">
        <v>95.104895104895107</v>
      </c>
      <c r="BM19">
        <v>683</v>
      </c>
      <c r="BN19">
        <v>715</v>
      </c>
      <c r="BO19" s="88">
        <v>95.524475524475534</v>
      </c>
      <c r="BP19" s="44">
        <v>95.35664335664336</v>
      </c>
      <c r="BQ19" s="45">
        <v>89.705877703317185</v>
      </c>
    </row>
    <row r="20" spans="1:69" x14ac:dyDescent="0.25">
      <c r="A20" t="s">
        <v>46</v>
      </c>
      <c r="B20">
        <v>594</v>
      </c>
      <c r="C20">
        <v>60</v>
      </c>
      <c r="D20">
        <v>60</v>
      </c>
      <c r="E20">
        <v>1</v>
      </c>
      <c r="F20">
        <v>29</v>
      </c>
      <c r="G20">
        <v>33</v>
      </c>
      <c r="H20" s="73">
        <v>0.92727272727272725</v>
      </c>
      <c r="I20" s="76">
        <v>96.36363636363636</v>
      </c>
      <c r="J20">
        <v>4</v>
      </c>
      <c r="K20">
        <v>4</v>
      </c>
      <c r="L20" s="77">
        <v>100</v>
      </c>
      <c r="M20">
        <v>329</v>
      </c>
      <c r="N20">
        <v>341</v>
      </c>
      <c r="O20" s="74">
        <v>0.96480938416422291</v>
      </c>
      <c r="P20">
        <v>223</v>
      </c>
      <c r="Q20">
        <v>240</v>
      </c>
      <c r="R20" s="74">
        <v>0.9291666666666667</v>
      </c>
      <c r="S20" s="76">
        <v>94.698802541544481</v>
      </c>
      <c r="T20" s="78">
        <v>96.788611925708693</v>
      </c>
      <c r="U20">
        <v>4</v>
      </c>
      <c r="V20">
        <v>5</v>
      </c>
      <c r="W20" s="80">
        <v>80</v>
      </c>
      <c r="X20">
        <v>11</v>
      </c>
      <c r="Y20">
        <v>3</v>
      </c>
      <c r="Z20">
        <v>6</v>
      </c>
      <c r="AA20">
        <v>3</v>
      </c>
      <c r="AB20">
        <v>17</v>
      </c>
      <c r="AC20">
        <v>62</v>
      </c>
      <c r="AD20" s="75">
        <v>73.431372549019613</v>
      </c>
      <c r="AE20">
        <v>406</v>
      </c>
      <c r="AF20">
        <v>440</v>
      </c>
      <c r="AG20">
        <v>92.272727272727266</v>
      </c>
      <c r="AH20" s="81">
        <v>82.852049910873433</v>
      </c>
      <c r="AI20">
        <v>547</v>
      </c>
      <c r="AJ20">
        <v>593</v>
      </c>
      <c r="AK20" s="81">
        <v>92.242833052276566</v>
      </c>
      <c r="AL20" s="82">
        <v>84.81366988003235</v>
      </c>
      <c r="AM20">
        <v>5</v>
      </c>
      <c r="AN20">
        <v>5</v>
      </c>
      <c r="AO20" s="84">
        <v>100</v>
      </c>
      <c r="AP20">
        <v>3</v>
      </c>
      <c r="AQ20">
        <v>5</v>
      </c>
      <c r="AR20" s="84">
        <v>60</v>
      </c>
      <c r="AS20">
        <v>94</v>
      </c>
      <c r="AT20">
        <v>101</v>
      </c>
      <c r="AU20" s="85">
        <v>93.069306930693074</v>
      </c>
      <c r="AV20" s="86">
        <v>81.920792079207928</v>
      </c>
      <c r="AW20">
        <v>201</v>
      </c>
      <c r="AX20">
        <v>209</v>
      </c>
      <c r="AY20" s="81">
        <v>96.172248803827756</v>
      </c>
      <c r="AZ20">
        <v>561</v>
      </c>
      <c r="BA20">
        <v>594</v>
      </c>
      <c r="BB20" s="81">
        <v>94.444444444444443</v>
      </c>
      <c r="BC20">
        <v>126</v>
      </c>
      <c r="BD20">
        <v>133</v>
      </c>
      <c r="BE20" s="81">
        <v>94.73684210526315</v>
      </c>
      <c r="BF20" s="82">
        <v>95.194045720361515</v>
      </c>
      <c r="BG20">
        <v>556</v>
      </c>
      <c r="BH20">
        <v>594</v>
      </c>
      <c r="BI20" s="88">
        <v>93.602693602693591</v>
      </c>
      <c r="BJ20">
        <v>552</v>
      </c>
      <c r="BK20">
        <v>594</v>
      </c>
      <c r="BL20" s="88">
        <v>92.929292929292927</v>
      </c>
      <c r="BM20">
        <v>560</v>
      </c>
      <c r="BN20">
        <v>594</v>
      </c>
      <c r="BO20" s="88">
        <v>94.276094276094284</v>
      </c>
      <c r="BP20" s="44">
        <v>93.804713804713799</v>
      </c>
      <c r="BQ20" s="45">
        <v>90.504366682004857</v>
      </c>
    </row>
    <row r="21" spans="1:69" x14ac:dyDescent="0.25">
      <c r="A21" t="s">
        <v>47</v>
      </c>
      <c r="B21">
        <v>722</v>
      </c>
      <c r="C21">
        <v>60</v>
      </c>
      <c r="D21">
        <v>60</v>
      </c>
      <c r="E21">
        <v>1</v>
      </c>
      <c r="F21">
        <v>30</v>
      </c>
      <c r="G21">
        <v>33</v>
      </c>
      <c r="H21" s="73">
        <v>0.94545454545454544</v>
      </c>
      <c r="I21" s="76">
        <v>97.272727272727266</v>
      </c>
      <c r="J21">
        <v>4</v>
      </c>
      <c r="K21">
        <v>4</v>
      </c>
      <c r="L21" s="77">
        <v>100</v>
      </c>
      <c r="M21">
        <v>322</v>
      </c>
      <c r="N21">
        <v>331</v>
      </c>
      <c r="O21" s="74">
        <v>0.97280966767371602</v>
      </c>
      <c r="P21">
        <v>251</v>
      </c>
      <c r="Q21">
        <v>263</v>
      </c>
      <c r="R21" s="74">
        <v>0.95437262357414454</v>
      </c>
      <c r="S21" s="76">
        <v>96.359114562393032</v>
      </c>
      <c r="T21" s="78">
        <v>97.725464006775397</v>
      </c>
      <c r="U21">
        <v>4</v>
      </c>
      <c r="V21">
        <v>5</v>
      </c>
      <c r="W21" s="80">
        <v>80</v>
      </c>
      <c r="X21">
        <v>13</v>
      </c>
      <c r="Y21">
        <v>1</v>
      </c>
      <c r="Z21">
        <v>10</v>
      </c>
      <c r="AA21">
        <v>2</v>
      </c>
      <c r="AB21">
        <v>36</v>
      </c>
      <c r="AC21">
        <v>79</v>
      </c>
      <c r="AD21" s="75">
        <v>73.40425531914893</v>
      </c>
      <c r="AE21">
        <v>568</v>
      </c>
      <c r="AF21">
        <v>629</v>
      </c>
      <c r="AG21">
        <v>90.30206677265501</v>
      </c>
      <c r="AH21" s="81">
        <v>81.85316104590197</v>
      </c>
      <c r="AI21">
        <v>662</v>
      </c>
      <c r="AJ21">
        <v>722</v>
      </c>
      <c r="AK21" s="81">
        <v>91.689750692520775</v>
      </c>
      <c r="AL21" s="82">
        <v>84.248189626117025</v>
      </c>
      <c r="AM21">
        <v>5</v>
      </c>
      <c r="AN21">
        <v>5</v>
      </c>
      <c r="AO21" s="84">
        <v>100</v>
      </c>
      <c r="AP21">
        <v>3</v>
      </c>
      <c r="AQ21">
        <v>5</v>
      </c>
      <c r="AR21" s="84">
        <v>60</v>
      </c>
      <c r="AS21">
        <v>115</v>
      </c>
      <c r="AT21">
        <v>121</v>
      </c>
      <c r="AU21" s="85">
        <v>95.041322314049594</v>
      </c>
      <c r="AV21" s="86">
        <v>82.512396694214885</v>
      </c>
      <c r="AW21">
        <v>327</v>
      </c>
      <c r="AX21">
        <v>340</v>
      </c>
      <c r="AY21" s="81">
        <v>96.17647058823529</v>
      </c>
      <c r="AZ21">
        <v>695</v>
      </c>
      <c r="BA21">
        <v>722</v>
      </c>
      <c r="BB21" s="81">
        <v>96.260387811634345</v>
      </c>
      <c r="BC21">
        <v>131</v>
      </c>
      <c r="BD21">
        <v>138</v>
      </c>
      <c r="BE21" s="81">
        <v>94.927536231884062</v>
      </c>
      <c r="BF21" s="82">
        <v>95.960250606324678</v>
      </c>
      <c r="BG21">
        <v>656</v>
      </c>
      <c r="BH21">
        <v>722</v>
      </c>
      <c r="BI21" s="88">
        <v>90.858725761772845</v>
      </c>
      <c r="BJ21">
        <v>643</v>
      </c>
      <c r="BK21">
        <v>722</v>
      </c>
      <c r="BL21" s="88">
        <v>89.058171745152364</v>
      </c>
      <c r="BM21">
        <v>664</v>
      </c>
      <c r="BN21">
        <v>722</v>
      </c>
      <c r="BO21" s="88">
        <v>91.966759002770075</v>
      </c>
      <c r="BP21" s="44">
        <v>91.05263157894737</v>
      </c>
      <c r="BQ21" s="45">
        <v>90.299786502475882</v>
      </c>
    </row>
    <row r="22" spans="1:69" x14ac:dyDescent="0.25">
      <c r="A22" t="s">
        <v>48</v>
      </c>
      <c r="B22">
        <v>226</v>
      </c>
      <c r="C22">
        <v>60</v>
      </c>
      <c r="D22">
        <v>60</v>
      </c>
      <c r="E22">
        <v>1</v>
      </c>
      <c r="F22">
        <v>29</v>
      </c>
      <c r="G22">
        <v>33</v>
      </c>
      <c r="H22" s="73">
        <v>0.92727272727272725</v>
      </c>
      <c r="I22" s="76">
        <v>96.36363636363636</v>
      </c>
      <c r="J22">
        <v>4</v>
      </c>
      <c r="K22">
        <v>4</v>
      </c>
      <c r="L22" s="77">
        <v>100</v>
      </c>
      <c r="M22">
        <v>103</v>
      </c>
      <c r="N22">
        <v>110</v>
      </c>
      <c r="O22" s="74">
        <v>0.9363636363636364</v>
      </c>
      <c r="P22">
        <v>78</v>
      </c>
      <c r="Q22">
        <v>80</v>
      </c>
      <c r="R22" s="74">
        <v>0.97499999999999998</v>
      </c>
      <c r="S22" s="76">
        <v>95.568181818181813</v>
      </c>
      <c r="T22" s="78">
        <v>97.136363636363626</v>
      </c>
      <c r="U22">
        <v>4</v>
      </c>
      <c r="V22">
        <v>5</v>
      </c>
      <c r="W22" s="80">
        <v>80</v>
      </c>
      <c r="X22">
        <v>1</v>
      </c>
      <c r="Y22">
        <v>0</v>
      </c>
      <c r="Z22">
        <v>2</v>
      </c>
      <c r="AA22">
        <v>0</v>
      </c>
      <c r="AB22">
        <v>4</v>
      </c>
      <c r="AC22">
        <v>25</v>
      </c>
      <c r="AD22" s="75">
        <v>86.875</v>
      </c>
      <c r="AE22">
        <v>64</v>
      </c>
      <c r="AF22">
        <v>67</v>
      </c>
      <c r="AG22">
        <v>95.522388059701484</v>
      </c>
      <c r="AH22" s="81">
        <v>91.198694029850742</v>
      </c>
      <c r="AI22">
        <v>208</v>
      </c>
      <c r="AJ22">
        <v>226</v>
      </c>
      <c r="AK22" s="81">
        <v>92.035398230088489</v>
      </c>
      <c r="AL22" s="82">
        <v>88.090097080966842</v>
      </c>
      <c r="AM22">
        <v>4</v>
      </c>
      <c r="AN22">
        <v>5</v>
      </c>
      <c r="AO22" s="84">
        <v>80</v>
      </c>
      <c r="AP22">
        <v>3</v>
      </c>
      <c r="AQ22">
        <v>5</v>
      </c>
      <c r="AR22" s="84">
        <v>60</v>
      </c>
      <c r="AS22">
        <v>17</v>
      </c>
      <c r="AT22">
        <v>20</v>
      </c>
      <c r="AU22" s="85">
        <v>85</v>
      </c>
      <c r="AV22" s="86">
        <v>73.5</v>
      </c>
      <c r="AW22">
        <v>65</v>
      </c>
      <c r="AX22">
        <v>67</v>
      </c>
      <c r="AY22" s="81">
        <v>97.014925373134332</v>
      </c>
      <c r="AZ22">
        <v>214</v>
      </c>
      <c r="BA22">
        <v>226</v>
      </c>
      <c r="BB22" s="81">
        <v>94.690265486725664</v>
      </c>
      <c r="BC22">
        <v>30</v>
      </c>
      <c r="BD22">
        <v>32</v>
      </c>
      <c r="BE22" s="81">
        <v>93.75</v>
      </c>
      <c r="BF22" s="82">
        <v>95.432076343944004</v>
      </c>
      <c r="BG22">
        <v>208</v>
      </c>
      <c r="BH22">
        <v>226</v>
      </c>
      <c r="BI22" s="88">
        <v>92.035398230088489</v>
      </c>
      <c r="BJ22">
        <v>213</v>
      </c>
      <c r="BK22">
        <v>226</v>
      </c>
      <c r="BL22" s="88">
        <v>94.247787610619469</v>
      </c>
      <c r="BM22">
        <v>212</v>
      </c>
      <c r="BN22">
        <v>226</v>
      </c>
      <c r="BO22" s="88">
        <v>93.805309734513273</v>
      </c>
      <c r="BP22" s="44">
        <v>93.362831858407077</v>
      </c>
      <c r="BQ22" s="45">
        <v>89.504273783936313</v>
      </c>
    </row>
    <row r="23" spans="1:69" x14ac:dyDescent="0.25">
      <c r="A23" t="s">
        <v>49</v>
      </c>
      <c r="B23">
        <v>132</v>
      </c>
      <c r="C23">
        <v>60</v>
      </c>
      <c r="D23">
        <v>60</v>
      </c>
      <c r="E23">
        <v>1</v>
      </c>
      <c r="F23">
        <v>32</v>
      </c>
      <c r="G23">
        <v>33</v>
      </c>
      <c r="H23" s="73">
        <v>0.98181818181818181</v>
      </c>
      <c r="I23" s="76">
        <v>99.090909090909093</v>
      </c>
      <c r="J23">
        <v>4</v>
      </c>
      <c r="K23">
        <v>4</v>
      </c>
      <c r="L23" s="77">
        <v>100</v>
      </c>
      <c r="M23">
        <v>54</v>
      </c>
      <c r="N23">
        <v>63</v>
      </c>
      <c r="O23" s="74">
        <v>0.8571428571428571</v>
      </c>
      <c r="P23">
        <v>35</v>
      </c>
      <c r="Q23">
        <v>44</v>
      </c>
      <c r="R23" s="74">
        <v>0.79545454545454541</v>
      </c>
      <c r="S23" s="76">
        <v>82.629870129870127</v>
      </c>
      <c r="T23" s="78">
        <v>92.779220779220779</v>
      </c>
      <c r="U23">
        <v>4</v>
      </c>
      <c r="V23">
        <v>5</v>
      </c>
      <c r="W23" s="80">
        <v>80</v>
      </c>
      <c r="X23">
        <v>8</v>
      </c>
      <c r="Y23">
        <v>0</v>
      </c>
      <c r="Z23">
        <v>0</v>
      </c>
      <c r="AA23">
        <v>3</v>
      </c>
      <c r="AB23">
        <v>3</v>
      </c>
      <c r="AC23">
        <v>36</v>
      </c>
      <c r="AD23" s="75">
        <v>78</v>
      </c>
      <c r="AE23">
        <v>120</v>
      </c>
      <c r="AF23">
        <v>132</v>
      </c>
      <c r="AG23">
        <v>90.909090909090907</v>
      </c>
      <c r="AH23" s="81">
        <v>84.454545454545453</v>
      </c>
      <c r="AI23">
        <v>120</v>
      </c>
      <c r="AJ23">
        <v>132</v>
      </c>
      <c r="AK23" s="81">
        <v>90.909090909090907</v>
      </c>
      <c r="AL23" s="82">
        <v>85.054545454545448</v>
      </c>
      <c r="AM23">
        <v>4</v>
      </c>
      <c r="AN23">
        <v>5</v>
      </c>
      <c r="AO23" s="84">
        <v>80</v>
      </c>
      <c r="AP23">
        <v>3</v>
      </c>
      <c r="AQ23">
        <v>5</v>
      </c>
      <c r="AR23" s="84">
        <v>60</v>
      </c>
      <c r="AS23">
        <v>13</v>
      </c>
      <c r="AT23">
        <v>13</v>
      </c>
      <c r="AU23" s="85">
        <v>100</v>
      </c>
      <c r="AV23" s="86">
        <v>78</v>
      </c>
      <c r="AW23">
        <v>102</v>
      </c>
      <c r="AX23">
        <v>109</v>
      </c>
      <c r="AY23" s="81">
        <v>93.577981651376149</v>
      </c>
      <c r="AZ23">
        <v>121</v>
      </c>
      <c r="BA23">
        <v>132</v>
      </c>
      <c r="BB23" s="81">
        <v>91.666666666666657</v>
      </c>
      <c r="BC23">
        <v>31</v>
      </c>
      <c r="BD23">
        <v>35</v>
      </c>
      <c r="BE23" s="81">
        <v>88.571428571428569</v>
      </c>
      <c r="BF23" s="82">
        <v>91.812145041502845</v>
      </c>
      <c r="BG23">
        <v>119</v>
      </c>
      <c r="BH23">
        <v>132</v>
      </c>
      <c r="BI23" s="88">
        <v>90.151515151515156</v>
      </c>
      <c r="BJ23">
        <v>121</v>
      </c>
      <c r="BK23">
        <v>132</v>
      </c>
      <c r="BL23" s="88">
        <v>91.666666666666657</v>
      </c>
      <c r="BM23">
        <v>126</v>
      </c>
      <c r="BN23">
        <v>132</v>
      </c>
      <c r="BO23" s="88">
        <v>95.454545454545453</v>
      </c>
      <c r="BP23" s="44">
        <v>93.106060606060595</v>
      </c>
      <c r="BQ23" s="45">
        <v>88.15039437626595</v>
      </c>
    </row>
    <row r="24" spans="1:69" x14ac:dyDescent="0.25">
      <c r="A24" t="s">
        <v>50</v>
      </c>
      <c r="B24">
        <v>499</v>
      </c>
      <c r="C24">
        <v>60</v>
      </c>
      <c r="D24">
        <v>60</v>
      </c>
      <c r="E24">
        <v>1</v>
      </c>
      <c r="F24">
        <v>33</v>
      </c>
      <c r="G24">
        <v>33</v>
      </c>
      <c r="H24" s="73">
        <v>1</v>
      </c>
      <c r="I24" s="76">
        <v>100</v>
      </c>
      <c r="J24">
        <v>4</v>
      </c>
      <c r="K24">
        <v>4</v>
      </c>
      <c r="L24" s="77">
        <v>100</v>
      </c>
      <c r="M24">
        <v>209</v>
      </c>
      <c r="N24">
        <v>214</v>
      </c>
      <c r="O24" s="74">
        <v>0.97663551401869164</v>
      </c>
      <c r="P24">
        <v>149</v>
      </c>
      <c r="Q24">
        <v>160</v>
      </c>
      <c r="R24" s="74">
        <v>0.93125000000000002</v>
      </c>
      <c r="S24" s="76">
        <v>95.394275700934585</v>
      </c>
      <c r="T24" s="78">
        <v>98.157710280373834</v>
      </c>
      <c r="U24">
        <v>4</v>
      </c>
      <c r="V24">
        <v>5</v>
      </c>
      <c r="W24" s="80">
        <v>80</v>
      </c>
      <c r="X24">
        <v>6</v>
      </c>
      <c r="Y24">
        <v>4</v>
      </c>
      <c r="Z24">
        <v>2</v>
      </c>
      <c r="AA24">
        <v>2</v>
      </c>
      <c r="AB24">
        <v>27</v>
      </c>
      <c r="AC24">
        <v>54</v>
      </c>
      <c r="AD24" s="75">
        <v>75.578947368421055</v>
      </c>
      <c r="AE24">
        <v>391</v>
      </c>
      <c r="AF24">
        <v>415</v>
      </c>
      <c r="AG24">
        <v>94.216867469879517</v>
      </c>
      <c r="AH24" s="81">
        <v>84.897907419150286</v>
      </c>
      <c r="AI24">
        <v>448</v>
      </c>
      <c r="AJ24">
        <v>499</v>
      </c>
      <c r="AK24" s="81">
        <v>89.779559118236477</v>
      </c>
      <c r="AL24" s="82">
        <v>84.89303070313106</v>
      </c>
      <c r="AM24">
        <v>4</v>
      </c>
      <c r="AN24">
        <v>5</v>
      </c>
      <c r="AO24" s="84">
        <v>80</v>
      </c>
      <c r="AP24">
        <v>3</v>
      </c>
      <c r="AQ24">
        <v>5</v>
      </c>
      <c r="AR24" s="84">
        <v>60</v>
      </c>
      <c r="AS24">
        <v>146</v>
      </c>
      <c r="AT24">
        <v>152</v>
      </c>
      <c r="AU24" s="85">
        <v>96.05263157894737</v>
      </c>
      <c r="AV24" s="86">
        <v>76.815789473684205</v>
      </c>
      <c r="AW24">
        <v>221</v>
      </c>
      <c r="AX24">
        <v>236</v>
      </c>
      <c r="AY24" s="81">
        <v>93.644067796610159</v>
      </c>
      <c r="AZ24">
        <v>460</v>
      </c>
      <c r="BA24">
        <v>499</v>
      </c>
      <c r="BB24" s="81">
        <v>92.184368737474955</v>
      </c>
      <c r="BC24">
        <v>128</v>
      </c>
      <c r="BD24">
        <v>130</v>
      </c>
      <c r="BE24" s="81">
        <v>98.461538461538467</v>
      </c>
      <c r="BF24" s="82">
        <v>94.023682305941733</v>
      </c>
      <c r="BG24">
        <v>447</v>
      </c>
      <c r="BH24">
        <v>499</v>
      </c>
      <c r="BI24" s="88">
        <v>89.579158316633269</v>
      </c>
      <c r="BJ24">
        <v>446</v>
      </c>
      <c r="BK24">
        <v>499</v>
      </c>
      <c r="BL24" s="88">
        <v>89.37875751503006</v>
      </c>
      <c r="BM24">
        <v>453</v>
      </c>
      <c r="BN24">
        <v>499</v>
      </c>
      <c r="BO24" s="88">
        <v>90.781563126252507</v>
      </c>
      <c r="BP24" s="44">
        <v>90.140280561122239</v>
      </c>
      <c r="BQ24" s="45">
        <v>88.806098664850623</v>
      </c>
    </row>
    <row r="25" spans="1:69" x14ac:dyDescent="0.25">
      <c r="A25" t="s">
        <v>51</v>
      </c>
      <c r="B25">
        <v>510</v>
      </c>
      <c r="C25">
        <v>60</v>
      </c>
      <c r="D25">
        <v>60</v>
      </c>
      <c r="E25">
        <v>1</v>
      </c>
      <c r="F25">
        <v>29</v>
      </c>
      <c r="G25">
        <v>33</v>
      </c>
      <c r="H25" s="73">
        <v>0.92727272727272725</v>
      </c>
      <c r="I25" s="76">
        <v>96.36363636363636</v>
      </c>
      <c r="J25">
        <v>2</v>
      </c>
      <c r="K25">
        <v>4</v>
      </c>
      <c r="L25" s="77">
        <v>60</v>
      </c>
      <c r="M25">
        <v>291</v>
      </c>
      <c r="N25">
        <v>302</v>
      </c>
      <c r="O25" s="74">
        <v>0.96357615894039739</v>
      </c>
      <c r="P25">
        <v>248</v>
      </c>
      <c r="Q25">
        <v>258</v>
      </c>
      <c r="R25" s="74">
        <v>0.96124031007751942</v>
      </c>
      <c r="S25" s="76">
        <v>96.240823450895846</v>
      </c>
      <c r="T25" s="78">
        <v>85.405420289449239</v>
      </c>
      <c r="U25">
        <v>4</v>
      </c>
      <c r="V25">
        <v>5</v>
      </c>
      <c r="W25" s="80">
        <v>80</v>
      </c>
      <c r="X25">
        <v>15</v>
      </c>
      <c r="Y25">
        <v>1</v>
      </c>
      <c r="Z25">
        <v>3</v>
      </c>
      <c r="AA25">
        <v>7</v>
      </c>
      <c r="AB25">
        <v>16</v>
      </c>
      <c r="AC25">
        <v>51</v>
      </c>
      <c r="AD25" s="75">
        <v>68.924731182795696</v>
      </c>
      <c r="AE25">
        <v>426</v>
      </c>
      <c r="AF25">
        <v>453</v>
      </c>
      <c r="AG25">
        <v>94.039735099337747</v>
      </c>
      <c r="AH25" s="81">
        <v>81.482233141066729</v>
      </c>
      <c r="AI25">
        <v>468</v>
      </c>
      <c r="AJ25">
        <v>510</v>
      </c>
      <c r="AK25" s="81">
        <v>91.764705882352942</v>
      </c>
      <c r="AL25" s="82">
        <v>84.122305021132576</v>
      </c>
      <c r="AM25">
        <v>4</v>
      </c>
      <c r="AN25">
        <v>5</v>
      </c>
      <c r="AO25" s="84">
        <v>80</v>
      </c>
      <c r="AP25">
        <v>3</v>
      </c>
      <c r="AQ25">
        <v>5</v>
      </c>
      <c r="AR25" s="84">
        <v>60</v>
      </c>
      <c r="AS25">
        <v>151</v>
      </c>
      <c r="AT25">
        <v>155</v>
      </c>
      <c r="AU25" s="85">
        <v>97.41935483870968</v>
      </c>
      <c r="AV25" s="86">
        <v>77.225806451612897</v>
      </c>
      <c r="AW25">
        <v>228</v>
      </c>
      <c r="AX25">
        <v>234</v>
      </c>
      <c r="AY25" s="81">
        <v>97.435897435897431</v>
      </c>
      <c r="AZ25">
        <v>485</v>
      </c>
      <c r="BA25">
        <v>510</v>
      </c>
      <c r="BB25" s="81">
        <v>95.098039215686271</v>
      </c>
      <c r="BC25">
        <v>121</v>
      </c>
      <c r="BD25">
        <v>129</v>
      </c>
      <c r="BE25" s="81">
        <v>93.798449612403104</v>
      </c>
      <c r="BF25" s="82">
        <v>95.773264583114099</v>
      </c>
      <c r="BG25">
        <v>478</v>
      </c>
      <c r="BH25">
        <v>510</v>
      </c>
      <c r="BI25" s="88">
        <v>93.725490196078425</v>
      </c>
      <c r="BJ25">
        <v>477</v>
      </c>
      <c r="BK25">
        <v>510</v>
      </c>
      <c r="BL25" s="88">
        <v>93.529411764705884</v>
      </c>
      <c r="BM25">
        <v>480</v>
      </c>
      <c r="BN25">
        <v>510</v>
      </c>
      <c r="BO25" s="88">
        <v>94.117647058823522</v>
      </c>
      <c r="BP25" s="44">
        <v>93.882352941176464</v>
      </c>
      <c r="BQ25" s="45">
        <v>87.281829857297055</v>
      </c>
    </row>
    <row r="26" spans="1:69" x14ac:dyDescent="0.25">
      <c r="A26" t="s">
        <v>52</v>
      </c>
      <c r="B26">
        <v>535</v>
      </c>
      <c r="C26">
        <v>60</v>
      </c>
      <c r="D26">
        <v>60</v>
      </c>
      <c r="E26">
        <v>1</v>
      </c>
      <c r="F26">
        <v>32</v>
      </c>
      <c r="G26">
        <v>33</v>
      </c>
      <c r="H26" s="73">
        <v>0.98181818181818181</v>
      </c>
      <c r="I26" s="76">
        <v>99.090909090909093</v>
      </c>
      <c r="J26">
        <v>3</v>
      </c>
      <c r="K26">
        <v>4</v>
      </c>
      <c r="L26" s="77">
        <v>90</v>
      </c>
      <c r="M26">
        <v>242</v>
      </c>
      <c r="N26">
        <v>247</v>
      </c>
      <c r="O26" s="74">
        <v>0.97975708502024295</v>
      </c>
      <c r="P26">
        <v>249</v>
      </c>
      <c r="Q26">
        <v>250</v>
      </c>
      <c r="R26" s="74">
        <v>0.996</v>
      </c>
      <c r="S26" s="76">
        <v>98.787854251012149</v>
      </c>
      <c r="T26" s="78">
        <v>96.242414427677588</v>
      </c>
      <c r="U26">
        <v>4</v>
      </c>
      <c r="V26">
        <v>5</v>
      </c>
      <c r="W26" s="80">
        <v>80</v>
      </c>
      <c r="X26">
        <v>7</v>
      </c>
      <c r="Y26">
        <v>2</v>
      </c>
      <c r="Z26">
        <v>5</v>
      </c>
      <c r="AA26">
        <v>3</v>
      </c>
      <c r="AB26">
        <v>17</v>
      </c>
      <c r="AC26">
        <v>67</v>
      </c>
      <c r="AD26" s="75">
        <v>78.811881188118818</v>
      </c>
      <c r="AE26">
        <v>362</v>
      </c>
      <c r="AF26">
        <v>404</v>
      </c>
      <c r="AG26">
        <v>89.603960396039611</v>
      </c>
      <c r="AH26" s="81">
        <v>84.207920792079221</v>
      </c>
      <c r="AI26">
        <v>501</v>
      </c>
      <c r="AJ26">
        <v>535</v>
      </c>
      <c r="AK26" s="81">
        <v>93.644859813084111</v>
      </c>
      <c r="AL26" s="82">
        <v>85.776626260756927</v>
      </c>
      <c r="AM26">
        <v>4</v>
      </c>
      <c r="AN26">
        <v>5</v>
      </c>
      <c r="AO26" s="84">
        <v>80</v>
      </c>
      <c r="AP26">
        <v>3</v>
      </c>
      <c r="AQ26">
        <v>5</v>
      </c>
      <c r="AR26" s="84">
        <v>60</v>
      </c>
      <c r="AS26">
        <v>176</v>
      </c>
      <c r="AT26">
        <v>180</v>
      </c>
      <c r="AU26" s="85">
        <v>97.777777777777771</v>
      </c>
      <c r="AV26" s="86">
        <v>77.333333333333329</v>
      </c>
      <c r="AW26">
        <v>162</v>
      </c>
      <c r="AX26">
        <v>170</v>
      </c>
      <c r="AY26" s="81">
        <v>95.294117647058812</v>
      </c>
      <c r="AZ26">
        <v>488</v>
      </c>
      <c r="BA26">
        <v>535</v>
      </c>
      <c r="BB26" s="81">
        <v>91.214953271028037</v>
      </c>
      <c r="BC26">
        <v>86</v>
      </c>
      <c r="BD26">
        <v>91</v>
      </c>
      <c r="BE26" s="81">
        <v>94.505494505494497</v>
      </c>
      <c r="BF26" s="82">
        <v>93.504727268333653</v>
      </c>
      <c r="BG26">
        <v>488</v>
      </c>
      <c r="BH26">
        <v>535</v>
      </c>
      <c r="BI26" s="88">
        <v>91.214953271028037</v>
      </c>
      <c r="BJ26">
        <v>595</v>
      </c>
      <c r="BK26">
        <v>535</v>
      </c>
      <c r="BL26" s="88">
        <v>111.21495327102804</v>
      </c>
      <c r="BM26">
        <v>489</v>
      </c>
      <c r="BN26">
        <v>535</v>
      </c>
      <c r="BO26" s="88">
        <v>91.401869158878498</v>
      </c>
      <c r="BP26" s="44">
        <v>95.308411214953267</v>
      </c>
      <c r="BQ26" s="45">
        <v>89.633102501010939</v>
      </c>
    </row>
    <row r="27" spans="1:69" x14ac:dyDescent="0.25">
      <c r="A27" t="s">
        <v>53</v>
      </c>
      <c r="B27">
        <v>493</v>
      </c>
      <c r="C27">
        <v>60</v>
      </c>
      <c r="D27">
        <v>60</v>
      </c>
      <c r="E27">
        <v>1</v>
      </c>
      <c r="F27">
        <v>32</v>
      </c>
      <c r="G27">
        <v>33</v>
      </c>
      <c r="H27" s="73">
        <v>0.98181818181818181</v>
      </c>
      <c r="I27" s="76">
        <v>99.090909090909093</v>
      </c>
      <c r="J27">
        <v>4</v>
      </c>
      <c r="K27">
        <v>4</v>
      </c>
      <c r="L27" s="77">
        <v>100</v>
      </c>
      <c r="M27">
        <v>162</v>
      </c>
      <c r="N27">
        <v>166</v>
      </c>
      <c r="O27" s="74">
        <v>0.97590361445783136</v>
      </c>
      <c r="P27">
        <v>143</v>
      </c>
      <c r="Q27">
        <v>149</v>
      </c>
      <c r="R27" s="74">
        <v>0.95973154362416102</v>
      </c>
      <c r="S27" s="76">
        <v>96.781757904099621</v>
      </c>
      <c r="T27" s="78">
        <v>98.439975888912585</v>
      </c>
      <c r="U27">
        <v>4</v>
      </c>
      <c r="V27">
        <v>5</v>
      </c>
      <c r="W27" s="80">
        <v>80</v>
      </c>
      <c r="X27">
        <v>6</v>
      </c>
      <c r="Y27">
        <v>5</v>
      </c>
      <c r="Z27">
        <v>7</v>
      </c>
      <c r="AA27">
        <v>6</v>
      </c>
      <c r="AB27">
        <v>14</v>
      </c>
      <c r="AC27">
        <v>59</v>
      </c>
      <c r="AD27" s="75">
        <v>73.917525773195877</v>
      </c>
      <c r="AE27">
        <v>334</v>
      </c>
      <c r="AF27">
        <v>352</v>
      </c>
      <c r="AG27">
        <v>94.88636363636364</v>
      </c>
      <c r="AH27" s="81">
        <v>84.401944704779766</v>
      </c>
      <c r="AI27">
        <v>455</v>
      </c>
      <c r="AJ27">
        <v>493</v>
      </c>
      <c r="AK27" s="81">
        <v>92.292089249492903</v>
      </c>
      <c r="AL27" s="82">
        <v>85.448404656759777</v>
      </c>
      <c r="AM27">
        <v>4</v>
      </c>
      <c r="AN27">
        <v>5</v>
      </c>
      <c r="AO27" s="84">
        <v>80</v>
      </c>
      <c r="AP27">
        <v>3</v>
      </c>
      <c r="AQ27">
        <v>5</v>
      </c>
      <c r="AR27" s="84">
        <v>60</v>
      </c>
      <c r="AS27">
        <v>106</v>
      </c>
      <c r="AT27">
        <v>110</v>
      </c>
      <c r="AU27" s="85">
        <v>96.36363636363636</v>
      </c>
      <c r="AV27" s="86">
        <v>76.909090909090907</v>
      </c>
      <c r="AW27">
        <v>205</v>
      </c>
      <c r="AX27">
        <v>210</v>
      </c>
      <c r="AY27" s="81">
        <v>97.61904761904762</v>
      </c>
      <c r="AZ27">
        <v>396</v>
      </c>
      <c r="BA27">
        <v>493</v>
      </c>
      <c r="BB27" s="81">
        <v>80.324543610547678</v>
      </c>
      <c r="BC27">
        <v>91</v>
      </c>
      <c r="BD27">
        <v>91</v>
      </c>
      <c r="BE27" s="81">
        <v>100</v>
      </c>
      <c r="BF27" s="82">
        <v>91.177436491838122</v>
      </c>
      <c r="BG27">
        <v>469</v>
      </c>
      <c r="BH27">
        <v>493</v>
      </c>
      <c r="BI27" s="88">
        <v>95.131845841784994</v>
      </c>
      <c r="BJ27">
        <v>467</v>
      </c>
      <c r="BK27">
        <v>493</v>
      </c>
      <c r="BL27" s="88">
        <v>94.726166328600399</v>
      </c>
      <c r="BM27">
        <v>469</v>
      </c>
      <c r="BN27">
        <v>493</v>
      </c>
      <c r="BO27" s="88">
        <v>95.131845841784994</v>
      </c>
      <c r="BP27" s="44">
        <v>95.050709939148078</v>
      </c>
      <c r="BQ27" s="45">
        <v>89.405123577149894</v>
      </c>
    </row>
    <row r="28" spans="1:69" x14ac:dyDescent="0.25">
      <c r="A28" t="s">
        <v>54</v>
      </c>
      <c r="B28">
        <v>152</v>
      </c>
      <c r="C28">
        <v>60</v>
      </c>
      <c r="D28">
        <v>60</v>
      </c>
      <c r="E28">
        <v>1</v>
      </c>
      <c r="F28">
        <v>33</v>
      </c>
      <c r="G28">
        <v>33</v>
      </c>
      <c r="H28" s="73">
        <v>1</v>
      </c>
      <c r="I28" s="76">
        <v>100</v>
      </c>
      <c r="J28">
        <v>3</v>
      </c>
      <c r="K28">
        <v>4</v>
      </c>
      <c r="L28" s="77">
        <v>90</v>
      </c>
      <c r="M28">
        <v>34</v>
      </c>
      <c r="N28">
        <v>34</v>
      </c>
      <c r="O28" s="74">
        <v>1</v>
      </c>
      <c r="P28">
        <v>48</v>
      </c>
      <c r="Q28">
        <v>49</v>
      </c>
      <c r="R28" s="74">
        <v>0.97959183673469385</v>
      </c>
      <c r="S28" s="76">
        <v>98.979591836734699</v>
      </c>
      <c r="T28" s="78">
        <v>96.591836734693885</v>
      </c>
      <c r="U28">
        <v>4</v>
      </c>
      <c r="V28">
        <v>5</v>
      </c>
      <c r="W28" s="80">
        <v>80</v>
      </c>
      <c r="X28">
        <v>6</v>
      </c>
      <c r="Y28">
        <v>0</v>
      </c>
      <c r="Z28">
        <v>2</v>
      </c>
      <c r="AA28">
        <v>4</v>
      </c>
      <c r="AB28">
        <v>19</v>
      </c>
      <c r="AC28">
        <v>75</v>
      </c>
      <c r="AD28" s="75">
        <v>83.396226415094333</v>
      </c>
      <c r="AE28">
        <v>117</v>
      </c>
      <c r="AF28">
        <v>126</v>
      </c>
      <c r="AG28">
        <v>92.857142857142861</v>
      </c>
      <c r="AH28" s="81">
        <v>88.126684636118597</v>
      </c>
      <c r="AI28">
        <v>140</v>
      </c>
      <c r="AJ28">
        <v>152</v>
      </c>
      <c r="AK28" s="81">
        <v>92.10526315789474</v>
      </c>
      <c r="AL28" s="82">
        <v>86.882252801815866</v>
      </c>
      <c r="AM28">
        <v>4</v>
      </c>
      <c r="AN28">
        <v>5</v>
      </c>
      <c r="AO28" s="84">
        <v>80</v>
      </c>
      <c r="AP28">
        <v>3</v>
      </c>
      <c r="AQ28">
        <v>5</v>
      </c>
      <c r="AR28" s="84">
        <v>60</v>
      </c>
      <c r="AS28">
        <v>27</v>
      </c>
      <c r="AT28">
        <v>29</v>
      </c>
      <c r="AU28" s="85">
        <v>93.103448275862064</v>
      </c>
      <c r="AV28" s="86">
        <v>75.931034482758619</v>
      </c>
      <c r="AW28">
        <v>79</v>
      </c>
      <c r="AX28">
        <v>81</v>
      </c>
      <c r="AY28" s="81">
        <v>97.53086419753086</v>
      </c>
      <c r="AZ28">
        <v>148</v>
      </c>
      <c r="BA28">
        <v>152</v>
      </c>
      <c r="BB28" s="81">
        <v>97.368421052631575</v>
      </c>
      <c r="BC28">
        <v>53</v>
      </c>
      <c r="BD28">
        <v>57</v>
      </c>
      <c r="BE28" s="81">
        <v>92.982456140350877</v>
      </c>
      <c r="BF28" s="82">
        <v>96.556205328135164</v>
      </c>
      <c r="BG28">
        <v>139</v>
      </c>
      <c r="BH28">
        <v>152</v>
      </c>
      <c r="BI28" s="88">
        <v>91.44736842105263</v>
      </c>
      <c r="BJ28">
        <v>139</v>
      </c>
      <c r="BK28">
        <v>152</v>
      </c>
      <c r="BL28" s="88">
        <v>91.44736842105263</v>
      </c>
      <c r="BM28">
        <v>142</v>
      </c>
      <c r="BN28">
        <v>152</v>
      </c>
      <c r="BO28" s="88">
        <v>93.421052631578945</v>
      </c>
      <c r="BP28" s="44">
        <v>92.43421052631578</v>
      </c>
      <c r="BQ28" s="45">
        <v>89.679107974743857</v>
      </c>
    </row>
    <row r="29" spans="1:69" x14ac:dyDescent="0.25">
      <c r="A29" t="s">
        <v>55</v>
      </c>
      <c r="B29">
        <v>369</v>
      </c>
      <c r="C29">
        <v>60</v>
      </c>
      <c r="D29">
        <v>60</v>
      </c>
      <c r="E29">
        <v>1</v>
      </c>
      <c r="F29">
        <v>32</v>
      </c>
      <c r="G29">
        <v>33</v>
      </c>
      <c r="H29" s="73">
        <v>0.98181818181818181</v>
      </c>
      <c r="I29" s="76">
        <v>99.090909090909093</v>
      </c>
      <c r="J29">
        <v>4</v>
      </c>
      <c r="K29">
        <v>4</v>
      </c>
      <c r="L29" s="77">
        <v>100</v>
      </c>
      <c r="M29">
        <v>144</v>
      </c>
      <c r="N29">
        <v>147</v>
      </c>
      <c r="O29" s="74">
        <v>0.97959183673469385</v>
      </c>
      <c r="P29">
        <v>87</v>
      </c>
      <c r="Q29">
        <v>87</v>
      </c>
      <c r="R29" s="74">
        <v>1</v>
      </c>
      <c r="S29" s="76">
        <v>98.979591836734699</v>
      </c>
      <c r="T29" s="78">
        <v>99.319109461966605</v>
      </c>
      <c r="U29">
        <v>4</v>
      </c>
      <c r="V29">
        <v>5</v>
      </c>
      <c r="W29" s="80">
        <v>80</v>
      </c>
      <c r="X29">
        <v>7</v>
      </c>
      <c r="Y29">
        <v>2</v>
      </c>
      <c r="Z29">
        <v>2</v>
      </c>
      <c r="AA29">
        <v>4</v>
      </c>
      <c r="AB29">
        <v>26</v>
      </c>
      <c r="AC29">
        <v>47</v>
      </c>
      <c r="AD29" s="75">
        <v>73.63636363636364</v>
      </c>
      <c r="AE29">
        <v>300</v>
      </c>
      <c r="AF29">
        <v>322</v>
      </c>
      <c r="AG29">
        <v>93.16770186335404</v>
      </c>
      <c r="AH29" s="81">
        <v>83.402032749858847</v>
      </c>
      <c r="AI29">
        <v>322</v>
      </c>
      <c r="AJ29">
        <v>369</v>
      </c>
      <c r="AK29" s="81">
        <v>87.262872628726285</v>
      </c>
      <c r="AL29" s="82">
        <v>83.539674888561422</v>
      </c>
      <c r="AM29">
        <v>4</v>
      </c>
      <c r="AN29">
        <v>5</v>
      </c>
      <c r="AO29" s="84">
        <v>80</v>
      </c>
      <c r="AP29">
        <v>3</v>
      </c>
      <c r="AQ29">
        <v>5</v>
      </c>
      <c r="AR29" s="84">
        <v>60</v>
      </c>
      <c r="AS29">
        <v>78</v>
      </c>
      <c r="AT29">
        <v>87</v>
      </c>
      <c r="AU29" s="85">
        <v>89.65517241379311</v>
      </c>
      <c r="AV29" s="86">
        <v>74.896551724137936</v>
      </c>
      <c r="AW29">
        <v>114</v>
      </c>
      <c r="AX29">
        <v>120</v>
      </c>
      <c r="AY29" s="81">
        <v>95</v>
      </c>
      <c r="AZ29">
        <v>343</v>
      </c>
      <c r="BA29">
        <v>369</v>
      </c>
      <c r="BB29" s="81">
        <v>92.953929539295387</v>
      </c>
      <c r="BC29">
        <v>86</v>
      </c>
      <c r="BD29">
        <v>86</v>
      </c>
      <c r="BE29" s="81">
        <v>100</v>
      </c>
      <c r="BF29" s="82">
        <v>95.181571815718158</v>
      </c>
      <c r="BG29">
        <v>326</v>
      </c>
      <c r="BH29">
        <v>369</v>
      </c>
      <c r="BI29" s="88">
        <v>88.34688346883469</v>
      </c>
      <c r="BJ29">
        <v>340</v>
      </c>
      <c r="BK29">
        <v>369</v>
      </c>
      <c r="BL29" s="88">
        <v>92.140921409214087</v>
      </c>
      <c r="BM29">
        <v>339</v>
      </c>
      <c r="BN29">
        <v>369</v>
      </c>
      <c r="BO29" s="88">
        <v>91.869918699186996</v>
      </c>
      <c r="BP29" s="44">
        <v>90.867208672086718</v>
      </c>
      <c r="BQ29" s="45">
        <v>88.760823312494153</v>
      </c>
    </row>
    <row r="30" spans="1:69" x14ac:dyDescent="0.25">
      <c r="A30" t="s">
        <v>56</v>
      </c>
      <c r="B30">
        <v>316</v>
      </c>
      <c r="C30">
        <v>60</v>
      </c>
      <c r="D30">
        <v>60</v>
      </c>
      <c r="E30">
        <v>1</v>
      </c>
      <c r="F30">
        <v>29</v>
      </c>
      <c r="G30">
        <v>33</v>
      </c>
      <c r="H30" s="73">
        <v>0.92727272727272725</v>
      </c>
      <c r="I30" s="76">
        <v>96.36363636363636</v>
      </c>
      <c r="J30">
        <v>3</v>
      </c>
      <c r="K30">
        <v>4</v>
      </c>
      <c r="L30" s="77">
        <v>90</v>
      </c>
      <c r="M30">
        <v>208</v>
      </c>
      <c r="N30">
        <v>211</v>
      </c>
      <c r="O30" s="74">
        <v>0.98578199052132698</v>
      </c>
      <c r="P30">
        <v>142</v>
      </c>
      <c r="Q30">
        <v>152</v>
      </c>
      <c r="R30" s="74">
        <v>0.93421052631578949</v>
      </c>
      <c r="S30" s="76">
        <v>95.999625841855817</v>
      </c>
      <c r="T30" s="78">
        <v>94.308941245833239</v>
      </c>
      <c r="U30">
        <v>4</v>
      </c>
      <c r="V30">
        <v>5</v>
      </c>
      <c r="W30" s="80">
        <v>80</v>
      </c>
      <c r="X30">
        <v>4</v>
      </c>
      <c r="Y30">
        <v>1</v>
      </c>
      <c r="Z30">
        <v>1</v>
      </c>
      <c r="AA30">
        <v>4</v>
      </c>
      <c r="AB30">
        <v>13</v>
      </c>
      <c r="AC30">
        <v>32</v>
      </c>
      <c r="AD30" s="75">
        <v>75.818181818181813</v>
      </c>
      <c r="AE30">
        <v>284</v>
      </c>
      <c r="AF30">
        <v>316</v>
      </c>
      <c r="AG30">
        <v>89.87341772151899</v>
      </c>
      <c r="AH30" s="81">
        <v>82.845799769850402</v>
      </c>
      <c r="AI30">
        <v>249</v>
      </c>
      <c r="AJ30">
        <v>316</v>
      </c>
      <c r="AK30" s="81">
        <v>78.797468354430379</v>
      </c>
      <c r="AL30" s="82">
        <v>80.777560414269274</v>
      </c>
      <c r="AM30">
        <v>4</v>
      </c>
      <c r="AN30">
        <v>5</v>
      </c>
      <c r="AO30" s="84">
        <v>80</v>
      </c>
      <c r="AP30">
        <v>3</v>
      </c>
      <c r="AQ30">
        <v>5</v>
      </c>
      <c r="AR30" s="84">
        <v>60</v>
      </c>
      <c r="AS30">
        <v>126</v>
      </c>
      <c r="AT30">
        <v>131</v>
      </c>
      <c r="AU30" s="85">
        <v>96.18320610687023</v>
      </c>
      <c r="AV30" s="86">
        <v>76.854961832061065</v>
      </c>
      <c r="AW30">
        <v>68</v>
      </c>
      <c r="AX30">
        <v>69</v>
      </c>
      <c r="AY30" s="81">
        <v>98.550724637681171</v>
      </c>
      <c r="AZ30">
        <v>303</v>
      </c>
      <c r="BA30">
        <v>316</v>
      </c>
      <c r="BB30" s="81">
        <v>95.886075949367083</v>
      </c>
      <c r="BC30">
        <v>72</v>
      </c>
      <c r="BD30">
        <v>76</v>
      </c>
      <c r="BE30" s="81">
        <v>94.73684210526315</v>
      </c>
      <c r="BF30" s="82">
        <v>96.722088655871943</v>
      </c>
      <c r="BG30">
        <v>286</v>
      </c>
      <c r="BH30">
        <v>316</v>
      </c>
      <c r="BI30" s="88">
        <v>90.506329113924053</v>
      </c>
      <c r="BJ30">
        <v>299</v>
      </c>
      <c r="BK30">
        <v>316</v>
      </c>
      <c r="BL30" s="88">
        <v>94.620253164556971</v>
      </c>
      <c r="BM30">
        <v>291</v>
      </c>
      <c r="BN30">
        <v>316</v>
      </c>
      <c r="BO30" s="88">
        <v>92.088607594936718</v>
      </c>
      <c r="BP30" s="44">
        <v>92.120253164556971</v>
      </c>
      <c r="BQ30" s="45">
        <v>88.156761062518484</v>
      </c>
    </row>
    <row r="31" spans="1:69" x14ac:dyDescent="0.25">
      <c r="A31" t="s">
        <v>57</v>
      </c>
      <c r="B31">
        <v>660</v>
      </c>
      <c r="C31">
        <v>60</v>
      </c>
      <c r="D31">
        <v>60</v>
      </c>
      <c r="E31">
        <v>1</v>
      </c>
      <c r="F31">
        <v>32</v>
      </c>
      <c r="G31">
        <v>33</v>
      </c>
      <c r="H31" s="73">
        <v>0.98181818181818181</v>
      </c>
      <c r="I31" s="76">
        <v>99.090909090909093</v>
      </c>
      <c r="J31">
        <v>4</v>
      </c>
      <c r="K31">
        <v>4</v>
      </c>
      <c r="L31" s="77">
        <v>100</v>
      </c>
      <c r="M31">
        <v>301</v>
      </c>
      <c r="N31">
        <v>320</v>
      </c>
      <c r="O31" s="74">
        <v>0.94062500000000004</v>
      </c>
      <c r="P31">
        <v>199</v>
      </c>
      <c r="Q31">
        <v>223</v>
      </c>
      <c r="R31" s="74">
        <v>0.8923766816143498</v>
      </c>
      <c r="S31" s="76">
        <v>91.650084080717491</v>
      </c>
      <c r="T31" s="78">
        <v>96.387306359559716</v>
      </c>
      <c r="U31">
        <v>6</v>
      </c>
      <c r="V31">
        <v>5</v>
      </c>
      <c r="W31" s="80">
        <v>100</v>
      </c>
      <c r="X31">
        <v>28</v>
      </c>
      <c r="Y31">
        <v>11</v>
      </c>
      <c r="Z31">
        <v>12</v>
      </c>
      <c r="AA31">
        <v>15</v>
      </c>
      <c r="AB31">
        <v>71</v>
      </c>
      <c r="AC31">
        <v>125</v>
      </c>
      <c r="AD31" s="75">
        <v>67.595419847328245</v>
      </c>
      <c r="AE31">
        <v>574</v>
      </c>
      <c r="AF31">
        <v>637</v>
      </c>
      <c r="AG31">
        <v>90.109890109890117</v>
      </c>
      <c r="AH31" s="81">
        <v>78.852654978609181</v>
      </c>
      <c r="AI31">
        <v>574</v>
      </c>
      <c r="AJ31">
        <v>660</v>
      </c>
      <c r="AK31" s="81">
        <v>86.969696969696969</v>
      </c>
      <c r="AL31" s="82">
        <v>87.631971082352763</v>
      </c>
      <c r="AM31">
        <v>5</v>
      </c>
      <c r="AN31">
        <v>5</v>
      </c>
      <c r="AO31" s="84">
        <v>100</v>
      </c>
      <c r="AP31">
        <v>3</v>
      </c>
      <c r="AQ31">
        <v>5</v>
      </c>
      <c r="AR31" s="84">
        <v>60</v>
      </c>
      <c r="AS31">
        <v>95</v>
      </c>
      <c r="AT31">
        <v>104</v>
      </c>
      <c r="AU31" s="85">
        <v>91.34615384615384</v>
      </c>
      <c r="AV31" s="86">
        <v>81.403846153846146</v>
      </c>
      <c r="AW31">
        <v>236</v>
      </c>
      <c r="AX31">
        <v>241</v>
      </c>
      <c r="AY31" s="81">
        <v>97.925311203319495</v>
      </c>
      <c r="AZ31">
        <v>634</v>
      </c>
      <c r="BA31">
        <v>660</v>
      </c>
      <c r="BB31" s="81">
        <v>96.060606060606062</v>
      </c>
      <c r="BC31">
        <v>227</v>
      </c>
      <c r="BD31">
        <v>240</v>
      </c>
      <c r="BE31" s="81">
        <v>94.583333333333329</v>
      </c>
      <c r="BF31" s="82">
        <v>96.511033572236911</v>
      </c>
      <c r="BG31">
        <v>595</v>
      </c>
      <c r="BH31">
        <v>660</v>
      </c>
      <c r="BI31" s="88">
        <v>90.151515151515156</v>
      </c>
      <c r="BJ31">
        <v>618</v>
      </c>
      <c r="BK31">
        <v>660</v>
      </c>
      <c r="BL31" s="88">
        <v>93.63636363636364</v>
      </c>
      <c r="BM31">
        <v>605</v>
      </c>
      <c r="BN31">
        <v>660</v>
      </c>
      <c r="BO31" s="88">
        <v>91.666666666666657</v>
      </c>
      <c r="BP31" s="44">
        <v>91.606060606060609</v>
      </c>
      <c r="BQ31" s="45">
        <v>90.708043554811226</v>
      </c>
    </row>
    <row r="32" spans="1:69" x14ac:dyDescent="0.25">
      <c r="A32" t="s">
        <v>58</v>
      </c>
      <c r="B32">
        <v>613</v>
      </c>
      <c r="C32">
        <v>60</v>
      </c>
      <c r="D32">
        <v>60</v>
      </c>
      <c r="E32">
        <v>1</v>
      </c>
      <c r="F32">
        <v>32</v>
      </c>
      <c r="G32">
        <v>33</v>
      </c>
      <c r="H32" s="73">
        <v>0.98181818181818181</v>
      </c>
      <c r="I32" s="76">
        <v>99.090909090909093</v>
      </c>
      <c r="J32">
        <v>4</v>
      </c>
      <c r="K32">
        <v>4</v>
      </c>
      <c r="L32" s="77">
        <v>100</v>
      </c>
      <c r="M32">
        <v>231</v>
      </c>
      <c r="N32">
        <v>246</v>
      </c>
      <c r="O32" s="74">
        <v>0.93902439024390238</v>
      </c>
      <c r="P32">
        <v>205</v>
      </c>
      <c r="Q32">
        <v>212</v>
      </c>
      <c r="R32" s="74">
        <v>0.96698113207547165</v>
      </c>
      <c r="S32" s="76">
        <v>95.3002761159687</v>
      </c>
      <c r="T32" s="78">
        <v>97.847383173660205</v>
      </c>
      <c r="U32">
        <v>7</v>
      </c>
      <c r="V32">
        <v>5</v>
      </c>
      <c r="W32" s="80">
        <v>100</v>
      </c>
      <c r="X32">
        <v>15</v>
      </c>
      <c r="Y32">
        <v>2</v>
      </c>
      <c r="Z32">
        <v>8</v>
      </c>
      <c r="AA32">
        <v>2</v>
      </c>
      <c r="AB32">
        <v>36</v>
      </c>
      <c r="AC32">
        <v>95</v>
      </c>
      <c r="AD32" s="75">
        <v>75.443037974683548</v>
      </c>
      <c r="AE32">
        <v>403</v>
      </c>
      <c r="AF32">
        <v>442</v>
      </c>
      <c r="AG32">
        <v>91.17647058823529</v>
      </c>
      <c r="AH32" s="81">
        <v>83.309754281459419</v>
      </c>
      <c r="AI32">
        <v>520</v>
      </c>
      <c r="AJ32">
        <v>613</v>
      </c>
      <c r="AK32" s="81">
        <v>84.828711256117444</v>
      </c>
      <c r="AL32" s="82">
        <v>88.772515089419002</v>
      </c>
      <c r="AM32">
        <v>4</v>
      </c>
      <c r="AN32">
        <v>5</v>
      </c>
      <c r="AO32" s="84">
        <v>80</v>
      </c>
      <c r="AP32">
        <v>3</v>
      </c>
      <c r="AQ32">
        <v>5</v>
      </c>
      <c r="AR32" s="84">
        <v>60</v>
      </c>
      <c r="AS32">
        <v>138</v>
      </c>
      <c r="AT32">
        <v>144</v>
      </c>
      <c r="AU32" s="85">
        <v>95.833333333333343</v>
      </c>
      <c r="AV32" s="86">
        <v>76.75</v>
      </c>
      <c r="AW32">
        <v>189</v>
      </c>
      <c r="AX32">
        <v>200</v>
      </c>
      <c r="AY32" s="81">
        <v>94.5</v>
      </c>
      <c r="AZ32">
        <v>576</v>
      </c>
      <c r="BA32">
        <v>613</v>
      </c>
      <c r="BB32" s="81">
        <v>93.964110929853177</v>
      </c>
      <c r="BC32">
        <v>233</v>
      </c>
      <c r="BD32">
        <v>238</v>
      </c>
      <c r="BE32" s="81">
        <v>97.899159663865547</v>
      </c>
      <c r="BF32" s="82">
        <v>94.9654763047144</v>
      </c>
      <c r="BG32">
        <v>549</v>
      </c>
      <c r="BH32">
        <v>613</v>
      </c>
      <c r="BI32" s="88">
        <v>89.559543230016317</v>
      </c>
      <c r="BJ32">
        <v>584</v>
      </c>
      <c r="BK32">
        <v>613</v>
      </c>
      <c r="BL32" s="88">
        <v>95.269168026101141</v>
      </c>
      <c r="BM32">
        <v>559</v>
      </c>
      <c r="BN32">
        <v>613</v>
      </c>
      <c r="BO32" s="88">
        <v>91.190864600326265</v>
      </c>
      <c r="BP32" s="44">
        <v>91.517128874388249</v>
      </c>
      <c r="BQ32" s="45">
        <v>89.970500688436374</v>
      </c>
    </row>
    <row r="33" spans="1:69" x14ac:dyDescent="0.25">
      <c r="A33" t="s">
        <v>59</v>
      </c>
      <c r="B33">
        <v>890</v>
      </c>
      <c r="C33">
        <v>60</v>
      </c>
      <c r="D33">
        <v>60</v>
      </c>
      <c r="E33">
        <v>1</v>
      </c>
      <c r="F33">
        <v>30</v>
      </c>
      <c r="G33">
        <v>33</v>
      </c>
      <c r="H33" s="73">
        <v>0.94545454545454544</v>
      </c>
      <c r="I33" s="76">
        <v>97.272727272727266</v>
      </c>
      <c r="J33">
        <v>4</v>
      </c>
      <c r="K33">
        <v>4</v>
      </c>
      <c r="L33" s="77">
        <v>100</v>
      </c>
      <c r="M33">
        <v>369</v>
      </c>
      <c r="N33">
        <v>380</v>
      </c>
      <c r="O33" s="74">
        <v>0.97105263157894739</v>
      </c>
      <c r="P33">
        <v>260</v>
      </c>
      <c r="Q33">
        <v>273</v>
      </c>
      <c r="R33" s="74">
        <v>0.95238095238095233</v>
      </c>
      <c r="S33" s="76">
        <v>96.17167919799499</v>
      </c>
      <c r="T33" s="78">
        <v>97.650489861016183</v>
      </c>
      <c r="U33">
        <v>5</v>
      </c>
      <c r="V33">
        <v>5</v>
      </c>
      <c r="W33" s="80">
        <v>100</v>
      </c>
      <c r="X33">
        <v>18</v>
      </c>
      <c r="Y33">
        <v>1</v>
      </c>
      <c r="Z33">
        <v>5</v>
      </c>
      <c r="AA33">
        <v>1</v>
      </c>
      <c r="AB33">
        <v>33</v>
      </c>
      <c r="AC33">
        <v>94</v>
      </c>
      <c r="AD33" s="75">
        <v>75.85526315789474</v>
      </c>
      <c r="AE33">
        <v>527</v>
      </c>
      <c r="AF33">
        <v>580</v>
      </c>
      <c r="AG33">
        <v>90.862068965517238</v>
      </c>
      <c r="AH33" s="81">
        <v>83.358666061705989</v>
      </c>
      <c r="AI33">
        <v>778</v>
      </c>
      <c r="AJ33">
        <v>890</v>
      </c>
      <c r="AK33" s="81">
        <v>87.415730337078656</v>
      </c>
      <c r="AL33" s="82">
        <v>89.568185525806001</v>
      </c>
      <c r="AM33">
        <v>4</v>
      </c>
      <c r="AN33">
        <v>5</v>
      </c>
      <c r="AO33" s="84">
        <v>80</v>
      </c>
      <c r="AP33">
        <v>4</v>
      </c>
      <c r="AQ33">
        <v>5</v>
      </c>
      <c r="AR33" s="84">
        <v>80</v>
      </c>
      <c r="AS33">
        <v>143</v>
      </c>
      <c r="AT33">
        <v>157</v>
      </c>
      <c r="AU33" s="85">
        <v>91.082802547770697</v>
      </c>
      <c r="AV33" s="86">
        <v>83.324840764331213</v>
      </c>
      <c r="AW33">
        <v>384</v>
      </c>
      <c r="AX33">
        <v>406</v>
      </c>
      <c r="AY33" s="81">
        <v>94.581280788177338</v>
      </c>
      <c r="AZ33">
        <v>850</v>
      </c>
      <c r="BA33">
        <v>890</v>
      </c>
      <c r="BB33" s="81">
        <v>95.50561797752809</v>
      </c>
      <c r="BC33">
        <v>206</v>
      </c>
      <c r="BD33">
        <v>215</v>
      </c>
      <c r="BE33" s="81">
        <v>95.813953488372093</v>
      </c>
      <c r="BF33" s="82">
        <v>95.197550203956595</v>
      </c>
      <c r="BG33">
        <v>807</v>
      </c>
      <c r="BH33">
        <v>890</v>
      </c>
      <c r="BI33" s="88">
        <v>90.674157303370777</v>
      </c>
      <c r="BJ33">
        <v>827</v>
      </c>
      <c r="BK33">
        <v>890</v>
      </c>
      <c r="BL33" s="88">
        <v>92.921348314606746</v>
      </c>
      <c r="BM33">
        <v>843</v>
      </c>
      <c r="BN33">
        <v>890</v>
      </c>
      <c r="BO33" s="88">
        <v>94.719101123595507</v>
      </c>
      <c r="BP33" s="44">
        <v>93.146067415730329</v>
      </c>
      <c r="BQ33" s="45">
        <v>91.777426754168076</v>
      </c>
    </row>
    <row r="34" spans="1:69" x14ac:dyDescent="0.25">
      <c r="A34" t="s">
        <v>60</v>
      </c>
      <c r="B34">
        <v>375</v>
      </c>
      <c r="C34">
        <v>60</v>
      </c>
      <c r="D34">
        <v>60</v>
      </c>
      <c r="E34">
        <v>1</v>
      </c>
      <c r="F34">
        <v>30</v>
      </c>
      <c r="G34">
        <v>33</v>
      </c>
      <c r="H34" s="73">
        <v>0.94545454545454544</v>
      </c>
      <c r="I34" s="76">
        <v>97.272727272727266</v>
      </c>
      <c r="J34">
        <v>4</v>
      </c>
      <c r="K34">
        <v>4</v>
      </c>
      <c r="L34" s="77">
        <v>100</v>
      </c>
      <c r="M34">
        <v>105</v>
      </c>
      <c r="N34">
        <v>116</v>
      </c>
      <c r="O34" s="74">
        <v>0.90517241379310343</v>
      </c>
      <c r="P34">
        <v>129</v>
      </c>
      <c r="Q34">
        <v>140</v>
      </c>
      <c r="R34" s="74">
        <v>0.92142857142857137</v>
      </c>
      <c r="S34" s="76">
        <v>91.330049261083744</v>
      </c>
      <c r="T34" s="78">
        <v>95.713837886251682</v>
      </c>
      <c r="U34">
        <v>5</v>
      </c>
      <c r="V34">
        <v>5</v>
      </c>
      <c r="W34" s="80">
        <v>100</v>
      </c>
      <c r="X34">
        <v>3</v>
      </c>
      <c r="Y34">
        <v>4</v>
      </c>
      <c r="Z34">
        <v>3</v>
      </c>
      <c r="AA34">
        <v>3</v>
      </c>
      <c r="AB34">
        <v>13</v>
      </c>
      <c r="AC34">
        <v>70</v>
      </c>
      <c r="AD34" s="75">
        <v>83.333333333333329</v>
      </c>
      <c r="AE34">
        <v>276</v>
      </c>
      <c r="AF34">
        <v>308</v>
      </c>
      <c r="AG34">
        <v>89.610389610389603</v>
      </c>
      <c r="AH34" s="81">
        <v>86.471861471861473</v>
      </c>
      <c r="AI34">
        <v>333</v>
      </c>
      <c r="AJ34">
        <v>375</v>
      </c>
      <c r="AK34" s="81">
        <v>88.8</v>
      </c>
      <c r="AL34" s="82">
        <v>91.22874458874459</v>
      </c>
      <c r="AM34">
        <v>4</v>
      </c>
      <c r="AN34">
        <v>5</v>
      </c>
      <c r="AO34" s="84">
        <v>80</v>
      </c>
      <c r="AP34">
        <v>3</v>
      </c>
      <c r="AQ34">
        <v>5</v>
      </c>
      <c r="AR34" s="84">
        <v>60</v>
      </c>
      <c r="AS34">
        <v>52</v>
      </c>
      <c r="AT34">
        <v>58</v>
      </c>
      <c r="AU34" s="85">
        <v>89.65517241379311</v>
      </c>
      <c r="AV34" s="86">
        <v>74.896551724137936</v>
      </c>
      <c r="AW34">
        <v>120</v>
      </c>
      <c r="AX34">
        <v>135</v>
      </c>
      <c r="AY34" s="81">
        <v>88.888888888888886</v>
      </c>
      <c r="AZ34">
        <v>353</v>
      </c>
      <c r="BA34">
        <v>375</v>
      </c>
      <c r="BB34" s="81">
        <v>94.13333333333334</v>
      </c>
      <c r="BC34">
        <v>127</v>
      </c>
      <c r="BD34">
        <v>147</v>
      </c>
      <c r="BE34" s="81">
        <v>86.394557823129247</v>
      </c>
      <c r="BF34" s="82">
        <v>90.487800453514751</v>
      </c>
      <c r="BG34">
        <v>338</v>
      </c>
      <c r="BH34">
        <v>375</v>
      </c>
      <c r="BI34" s="88">
        <v>90.133333333333326</v>
      </c>
      <c r="BJ34">
        <v>329</v>
      </c>
      <c r="BK34">
        <v>375</v>
      </c>
      <c r="BL34" s="88">
        <v>87.733333333333334</v>
      </c>
      <c r="BM34">
        <v>339</v>
      </c>
      <c r="BN34">
        <v>375</v>
      </c>
      <c r="BO34" s="88">
        <v>90.4</v>
      </c>
      <c r="BP34" s="44">
        <v>89.786666666666662</v>
      </c>
      <c r="BQ34" s="45">
        <v>88.422720263863127</v>
      </c>
    </row>
    <row r="35" spans="1:69" x14ac:dyDescent="0.25">
      <c r="A35" t="s">
        <v>61</v>
      </c>
      <c r="B35">
        <v>547</v>
      </c>
      <c r="C35">
        <v>60</v>
      </c>
      <c r="D35">
        <v>60</v>
      </c>
      <c r="E35">
        <v>1</v>
      </c>
      <c r="F35">
        <v>32</v>
      </c>
      <c r="G35">
        <v>33</v>
      </c>
      <c r="H35" s="73">
        <v>0.98181818181818181</v>
      </c>
      <c r="I35" s="76">
        <v>99.090909090909093</v>
      </c>
      <c r="J35">
        <v>4</v>
      </c>
      <c r="K35">
        <v>4</v>
      </c>
      <c r="L35" s="77">
        <v>100</v>
      </c>
      <c r="M35">
        <v>232</v>
      </c>
      <c r="N35">
        <v>232</v>
      </c>
      <c r="O35" s="74">
        <v>1</v>
      </c>
      <c r="P35">
        <v>178</v>
      </c>
      <c r="Q35">
        <v>180</v>
      </c>
      <c r="R35" s="74">
        <v>0.98888888888888893</v>
      </c>
      <c r="S35" s="76">
        <v>99.444444444444443</v>
      </c>
      <c r="T35" s="78">
        <v>99.505050505050505</v>
      </c>
      <c r="U35">
        <v>4</v>
      </c>
      <c r="V35">
        <v>5</v>
      </c>
      <c r="W35" s="80">
        <v>80</v>
      </c>
      <c r="X35">
        <v>7</v>
      </c>
      <c r="Y35">
        <v>0</v>
      </c>
      <c r="Z35">
        <v>0</v>
      </c>
      <c r="AA35">
        <v>3</v>
      </c>
      <c r="AB35">
        <v>5</v>
      </c>
      <c r="AC35">
        <v>74</v>
      </c>
      <c r="AD35" s="75">
        <v>87.865168539325836</v>
      </c>
      <c r="AE35">
        <v>258</v>
      </c>
      <c r="AF35">
        <v>278</v>
      </c>
      <c r="AG35">
        <v>92.805755395683448</v>
      </c>
      <c r="AH35" s="81">
        <v>90.335461967504642</v>
      </c>
      <c r="AI35">
        <v>455</v>
      </c>
      <c r="AJ35">
        <v>547</v>
      </c>
      <c r="AK35" s="81">
        <v>83.180987202925053</v>
      </c>
      <c r="AL35" s="82">
        <v>85.088480947879376</v>
      </c>
      <c r="AM35">
        <v>5</v>
      </c>
      <c r="AN35">
        <v>5</v>
      </c>
      <c r="AO35" s="84">
        <v>100</v>
      </c>
      <c r="AP35">
        <v>3</v>
      </c>
      <c r="AQ35">
        <v>5</v>
      </c>
      <c r="AR35" s="84">
        <v>60</v>
      </c>
      <c r="AS35">
        <v>179</v>
      </c>
      <c r="AT35">
        <v>201</v>
      </c>
      <c r="AU35" s="85">
        <v>89.054726368159209</v>
      </c>
      <c r="AV35" s="86">
        <v>80.71641791044776</v>
      </c>
      <c r="AW35">
        <v>492</v>
      </c>
      <c r="AX35">
        <v>502</v>
      </c>
      <c r="AY35" s="81">
        <v>98.007968127490045</v>
      </c>
      <c r="AZ35">
        <v>502</v>
      </c>
      <c r="BA35">
        <v>547</v>
      </c>
      <c r="BB35" s="81">
        <v>91.773308957952466</v>
      </c>
      <c r="BC35">
        <v>86</v>
      </c>
      <c r="BD35">
        <v>92</v>
      </c>
      <c r="BE35" s="81">
        <v>93.478260869565219</v>
      </c>
      <c r="BF35" s="82">
        <v>94.60816300809006</v>
      </c>
      <c r="BG35">
        <v>445</v>
      </c>
      <c r="BH35">
        <v>547</v>
      </c>
      <c r="BI35" s="88">
        <v>81.352833638025587</v>
      </c>
      <c r="BJ35">
        <v>480</v>
      </c>
      <c r="BK35">
        <v>547</v>
      </c>
      <c r="BL35" s="88">
        <v>87.751371115173669</v>
      </c>
      <c r="BM35">
        <v>489</v>
      </c>
      <c r="BN35">
        <v>547</v>
      </c>
      <c r="BO35" s="88">
        <v>89.396709323583181</v>
      </c>
      <c r="BP35" s="44">
        <v>86.654478976234003</v>
      </c>
      <c r="BQ35" s="45">
        <v>89.314518269540343</v>
      </c>
    </row>
    <row r="36" spans="1:69" x14ac:dyDescent="0.25">
      <c r="A36" t="s">
        <v>62</v>
      </c>
      <c r="B36">
        <v>379</v>
      </c>
      <c r="C36">
        <v>60</v>
      </c>
      <c r="D36">
        <v>60</v>
      </c>
      <c r="E36">
        <v>1</v>
      </c>
      <c r="F36">
        <v>30</v>
      </c>
      <c r="G36">
        <v>33</v>
      </c>
      <c r="H36" s="73">
        <v>0.94545454545454544</v>
      </c>
      <c r="I36" s="76">
        <v>97.272727272727266</v>
      </c>
      <c r="J36">
        <v>4</v>
      </c>
      <c r="K36">
        <v>4</v>
      </c>
      <c r="L36" s="77">
        <v>100</v>
      </c>
      <c r="M36">
        <v>177</v>
      </c>
      <c r="N36">
        <v>179</v>
      </c>
      <c r="O36" s="74">
        <v>0.98882681564245811</v>
      </c>
      <c r="P36">
        <v>154</v>
      </c>
      <c r="Q36">
        <v>160</v>
      </c>
      <c r="R36" s="74">
        <v>0.96250000000000002</v>
      </c>
      <c r="S36" s="76">
        <v>97.566340782122907</v>
      </c>
      <c r="T36" s="78">
        <v>98.208354494667347</v>
      </c>
      <c r="U36">
        <v>4</v>
      </c>
      <c r="V36">
        <v>5</v>
      </c>
      <c r="W36" s="80">
        <v>80</v>
      </c>
      <c r="X36">
        <v>15</v>
      </c>
      <c r="Y36">
        <v>0</v>
      </c>
      <c r="Z36">
        <v>4</v>
      </c>
      <c r="AA36">
        <v>2</v>
      </c>
      <c r="AB36">
        <v>19</v>
      </c>
      <c r="AC36">
        <v>81</v>
      </c>
      <c r="AD36" s="75">
        <v>77.685950413223139</v>
      </c>
      <c r="AE36">
        <v>287</v>
      </c>
      <c r="AF36">
        <v>295</v>
      </c>
      <c r="AG36">
        <v>97.288135593220332</v>
      </c>
      <c r="AH36" s="81">
        <v>87.487043003221743</v>
      </c>
      <c r="AI36">
        <v>364</v>
      </c>
      <c r="AJ36">
        <v>379</v>
      </c>
      <c r="AK36" s="81">
        <v>96.042216358839056</v>
      </c>
      <c r="AL36" s="82">
        <v>87.807482108940405</v>
      </c>
      <c r="AM36">
        <v>4</v>
      </c>
      <c r="AN36">
        <v>5</v>
      </c>
      <c r="AO36" s="84">
        <v>80</v>
      </c>
      <c r="AP36">
        <v>4</v>
      </c>
      <c r="AQ36">
        <v>5</v>
      </c>
      <c r="AR36" s="84">
        <v>80</v>
      </c>
      <c r="AS36">
        <v>35</v>
      </c>
      <c r="AT36">
        <v>37</v>
      </c>
      <c r="AU36" s="85">
        <v>94.594594594594597</v>
      </c>
      <c r="AV36" s="86">
        <v>84.378378378378386</v>
      </c>
      <c r="AW36">
        <v>261</v>
      </c>
      <c r="AX36">
        <v>269</v>
      </c>
      <c r="AY36" s="81">
        <v>97.026022304832722</v>
      </c>
      <c r="AZ36">
        <v>374</v>
      </c>
      <c r="BA36">
        <v>379</v>
      </c>
      <c r="BB36" s="81">
        <v>98.68073878627969</v>
      </c>
      <c r="BC36">
        <v>74</v>
      </c>
      <c r="BD36">
        <v>75</v>
      </c>
      <c r="BE36" s="81">
        <v>98.666666666666671</v>
      </c>
      <c r="BF36" s="82">
        <v>98.016037769778293</v>
      </c>
      <c r="BG36">
        <v>365</v>
      </c>
      <c r="BH36">
        <v>379</v>
      </c>
      <c r="BI36" s="88">
        <v>96.306068601583121</v>
      </c>
      <c r="BJ36">
        <v>358</v>
      </c>
      <c r="BK36">
        <v>379</v>
      </c>
      <c r="BL36" s="88">
        <v>94.459102902374667</v>
      </c>
      <c r="BM36">
        <v>367</v>
      </c>
      <c r="BN36">
        <v>379</v>
      </c>
      <c r="BO36" s="88">
        <v>96.833773087071236</v>
      </c>
      <c r="BP36" s="44">
        <v>96.200527704485495</v>
      </c>
      <c r="BQ36" s="45">
        <v>92.922156091249988</v>
      </c>
    </row>
    <row r="37" spans="1:69" x14ac:dyDescent="0.25">
      <c r="A37" t="s">
        <v>63</v>
      </c>
      <c r="B37">
        <v>220</v>
      </c>
      <c r="C37">
        <v>60</v>
      </c>
      <c r="D37">
        <v>60</v>
      </c>
      <c r="E37">
        <v>1</v>
      </c>
      <c r="F37">
        <v>33</v>
      </c>
      <c r="G37">
        <v>33</v>
      </c>
      <c r="H37" s="73">
        <v>1</v>
      </c>
      <c r="I37" s="76">
        <v>100</v>
      </c>
      <c r="J37">
        <v>3</v>
      </c>
      <c r="K37">
        <v>4</v>
      </c>
      <c r="L37" s="77">
        <v>90</v>
      </c>
      <c r="M37">
        <v>112</v>
      </c>
      <c r="N37">
        <v>116</v>
      </c>
      <c r="O37" s="74">
        <v>0.96551724137931039</v>
      </c>
      <c r="P37">
        <v>70</v>
      </c>
      <c r="Q37">
        <v>72</v>
      </c>
      <c r="R37" s="74">
        <v>0.97222222222222221</v>
      </c>
      <c r="S37" s="76">
        <v>96.886973180076623</v>
      </c>
      <c r="T37" s="78">
        <v>95.754789272030649</v>
      </c>
      <c r="U37">
        <v>6</v>
      </c>
      <c r="V37">
        <v>5</v>
      </c>
      <c r="W37" s="80">
        <v>100</v>
      </c>
      <c r="X37">
        <v>6</v>
      </c>
      <c r="Y37">
        <v>2</v>
      </c>
      <c r="Z37">
        <v>2</v>
      </c>
      <c r="AA37">
        <v>5</v>
      </c>
      <c r="AB37">
        <v>14</v>
      </c>
      <c r="AC37">
        <v>33</v>
      </c>
      <c r="AD37" s="75">
        <v>70.967741935483872</v>
      </c>
      <c r="AE37">
        <v>194</v>
      </c>
      <c r="AF37">
        <v>220</v>
      </c>
      <c r="AG37">
        <v>88.181818181818187</v>
      </c>
      <c r="AH37" s="81">
        <v>79.574780058651029</v>
      </c>
      <c r="AI37">
        <v>193</v>
      </c>
      <c r="AJ37">
        <v>220</v>
      </c>
      <c r="AK37" s="81">
        <v>87.727272727272734</v>
      </c>
      <c r="AL37" s="82">
        <v>88.148093841642236</v>
      </c>
      <c r="AM37">
        <v>5</v>
      </c>
      <c r="AN37">
        <v>5</v>
      </c>
      <c r="AO37" s="84">
        <v>100</v>
      </c>
      <c r="AP37">
        <v>3</v>
      </c>
      <c r="AQ37">
        <v>5</v>
      </c>
      <c r="AR37" s="84">
        <v>60</v>
      </c>
      <c r="AS37">
        <v>26</v>
      </c>
      <c r="AT37">
        <v>30</v>
      </c>
      <c r="AU37" s="85">
        <v>86.666666666666671</v>
      </c>
      <c r="AV37" s="86">
        <v>80</v>
      </c>
      <c r="AW37">
        <v>66</v>
      </c>
      <c r="AX37">
        <v>68</v>
      </c>
      <c r="AY37" s="81">
        <v>97.058823529411768</v>
      </c>
      <c r="AZ37">
        <v>202</v>
      </c>
      <c r="BA37">
        <v>220</v>
      </c>
      <c r="BB37" s="81">
        <v>91.818181818181827</v>
      </c>
      <c r="BC37">
        <v>85</v>
      </c>
      <c r="BD37">
        <v>89</v>
      </c>
      <c r="BE37" s="81">
        <v>95.50561797752809</v>
      </c>
      <c r="BF37" s="82">
        <v>94.651925734543056</v>
      </c>
      <c r="BG37">
        <v>196</v>
      </c>
      <c r="BH37">
        <v>220</v>
      </c>
      <c r="BI37" s="88">
        <v>89.090909090909093</v>
      </c>
      <c r="BJ37">
        <v>206</v>
      </c>
      <c r="BK37">
        <v>220</v>
      </c>
      <c r="BL37" s="88">
        <v>93.63636363636364</v>
      </c>
      <c r="BM37">
        <v>200</v>
      </c>
      <c r="BN37">
        <v>220</v>
      </c>
      <c r="BO37" s="88">
        <v>90.909090909090907</v>
      </c>
      <c r="BP37" s="44">
        <v>90.909090909090907</v>
      </c>
      <c r="BQ37" s="45">
        <v>89.892779951461378</v>
      </c>
    </row>
    <row r="38" spans="1:69" x14ac:dyDescent="0.25">
      <c r="A38" t="s">
        <v>64</v>
      </c>
      <c r="B38">
        <v>627</v>
      </c>
      <c r="C38">
        <v>60</v>
      </c>
      <c r="D38">
        <v>60</v>
      </c>
      <c r="E38">
        <v>1</v>
      </c>
      <c r="F38">
        <v>32</v>
      </c>
      <c r="G38">
        <v>33</v>
      </c>
      <c r="H38" s="73">
        <v>0.98181818181818181</v>
      </c>
      <c r="I38" s="76">
        <v>99.090909090909093</v>
      </c>
      <c r="J38">
        <v>4</v>
      </c>
      <c r="K38">
        <v>4</v>
      </c>
      <c r="L38" s="77">
        <v>100</v>
      </c>
      <c r="M38">
        <v>262</v>
      </c>
      <c r="N38">
        <v>278</v>
      </c>
      <c r="O38" s="74">
        <v>0.94244604316546765</v>
      </c>
      <c r="P38">
        <v>260</v>
      </c>
      <c r="Q38">
        <v>271</v>
      </c>
      <c r="R38" s="74">
        <v>0.95940959409594095</v>
      </c>
      <c r="S38" s="76">
        <v>95.092781863070428</v>
      </c>
      <c r="T38" s="78">
        <v>97.764385472500891</v>
      </c>
      <c r="U38">
        <v>5</v>
      </c>
      <c r="V38">
        <v>5</v>
      </c>
      <c r="W38" s="80">
        <v>100</v>
      </c>
      <c r="X38">
        <v>22</v>
      </c>
      <c r="Y38">
        <v>4</v>
      </c>
      <c r="Z38">
        <v>2</v>
      </c>
      <c r="AA38">
        <v>4</v>
      </c>
      <c r="AB38">
        <v>39</v>
      </c>
      <c r="AC38">
        <v>95</v>
      </c>
      <c r="AD38" s="75">
        <v>72.771084337349393</v>
      </c>
      <c r="AE38">
        <v>436</v>
      </c>
      <c r="AF38">
        <v>469</v>
      </c>
      <c r="AG38">
        <v>92.96375266524521</v>
      </c>
      <c r="AH38" s="81">
        <v>82.867418501297294</v>
      </c>
      <c r="AI38">
        <v>540</v>
      </c>
      <c r="AJ38">
        <v>627</v>
      </c>
      <c r="AK38" s="81">
        <v>86.124401913875602</v>
      </c>
      <c r="AL38" s="82">
        <v>88.984287974681592</v>
      </c>
      <c r="AM38">
        <v>5</v>
      </c>
      <c r="AN38">
        <v>5</v>
      </c>
      <c r="AO38" s="84">
        <v>100</v>
      </c>
      <c r="AP38">
        <v>3</v>
      </c>
      <c r="AQ38">
        <v>5</v>
      </c>
      <c r="AR38" s="84">
        <v>60</v>
      </c>
      <c r="AS38">
        <v>179</v>
      </c>
      <c r="AT38">
        <v>183</v>
      </c>
      <c r="AU38" s="85">
        <v>97.814207650273218</v>
      </c>
      <c r="AV38" s="86">
        <v>83.344262295081961</v>
      </c>
      <c r="AW38">
        <v>240</v>
      </c>
      <c r="AX38">
        <v>251</v>
      </c>
      <c r="AY38" s="81">
        <v>95.617529880478088</v>
      </c>
      <c r="AZ38">
        <v>581</v>
      </c>
      <c r="BA38">
        <v>627</v>
      </c>
      <c r="BB38" s="81">
        <v>92.663476874003194</v>
      </c>
      <c r="BC38">
        <v>199</v>
      </c>
      <c r="BD38">
        <v>210</v>
      </c>
      <c r="BE38" s="81">
        <v>94.761904761904759</v>
      </c>
      <c r="BF38" s="82">
        <v>94.264783654173456</v>
      </c>
      <c r="BG38">
        <v>558</v>
      </c>
      <c r="BH38">
        <v>627</v>
      </c>
      <c r="BI38" s="88">
        <v>88.995215311004785</v>
      </c>
      <c r="BJ38">
        <v>567</v>
      </c>
      <c r="BK38">
        <v>627</v>
      </c>
      <c r="BL38" s="88">
        <v>90.430622009569376</v>
      </c>
      <c r="BM38">
        <v>576</v>
      </c>
      <c r="BN38">
        <v>627</v>
      </c>
      <c r="BO38" s="88">
        <v>91.866028708133967</v>
      </c>
      <c r="BP38" s="44">
        <v>90.717703349282289</v>
      </c>
      <c r="BQ38" s="45">
        <v>91.015084549144035</v>
      </c>
    </row>
    <row r="39" spans="1:69" x14ac:dyDescent="0.25">
      <c r="A39" t="s">
        <v>65</v>
      </c>
      <c r="B39">
        <v>816</v>
      </c>
      <c r="C39">
        <v>60</v>
      </c>
      <c r="D39">
        <v>60</v>
      </c>
      <c r="E39">
        <v>1</v>
      </c>
      <c r="F39">
        <v>30</v>
      </c>
      <c r="G39">
        <v>33</v>
      </c>
      <c r="H39" s="73">
        <v>0.94545454545454544</v>
      </c>
      <c r="I39" s="76">
        <v>97.272727272727266</v>
      </c>
      <c r="J39">
        <v>3</v>
      </c>
      <c r="K39">
        <v>4</v>
      </c>
      <c r="L39" s="77">
        <v>90</v>
      </c>
      <c r="M39">
        <v>361</v>
      </c>
      <c r="N39">
        <v>378</v>
      </c>
      <c r="O39" s="74">
        <v>0.955026455026455</v>
      </c>
      <c r="P39">
        <v>278</v>
      </c>
      <c r="Q39">
        <v>295</v>
      </c>
      <c r="R39" s="74">
        <v>0.94237288135593222</v>
      </c>
      <c r="S39" s="76">
        <v>94.869966819119369</v>
      </c>
      <c r="T39" s="78">
        <v>94.129804909465932</v>
      </c>
      <c r="U39">
        <v>7</v>
      </c>
      <c r="V39">
        <v>5</v>
      </c>
      <c r="W39" s="80">
        <v>100</v>
      </c>
      <c r="X39">
        <v>54</v>
      </c>
      <c r="Y39">
        <v>16</v>
      </c>
      <c r="Z39">
        <v>17</v>
      </c>
      <c r="AA39">
        <v>12</v>
      </c>
      <c r="AB39">
        <v>92</v>
      </c>
      <c r="AC39">
        <v>194</v>
      </c>
      <c r="AD39" s="75">
        <v>67.272727272727266</v>
      </c>
      <c r="AE39">
        <v>689</v>
      </c>
      <c r="AF39">
        <v>816</v>
      </c>
      <c r="AG39">
        <v>84.436274509803923</v>
      </c>
      <c r="AH39" s="81">
        <v>75.854500891265587</v>
      </c>
      <c r="AI39">
        <v>700</v>
      </c>
      <c r="AJ39">
        <v>816</v>
      </c>
      <c r="AK39" s="81">
        <v>85.784313725490193</v>
      </c>
      <c r="AL39" s="82">
        <v>86.077094474153299</v>
      </c>
      <c r="AM39">
        <v>5</v>
      </c>
      <c r="AN39">
        <v>5</v>
      </c>
      <c r="AO39" s="84">
        <v>100</v>
      </c>
      <c r="AP39">
        <v>4</v>
      </c>
      <c r="AQ39">
        <v>5</v>
      </c>
      <c r="AR39" s="84">
        <v>80</v>
      </c>
      <c r="AS39">
        <v>151</v>
      </c>
      <c r="AT39">
        <v>155</v>
      </c>
      <c r="AU39" s="85">
        <v>97.41935483870968</v>
      </c>
      <c r="AV39" s="86">
        <v>91.225806451612897</v>
      </c>
      <c r="AW39">
        <v>211</v>
      </c>
      <c r="AX39">
        <v>213</v>
      </c>
      <c r="AY39" s="81">
        <v>99.061032863849761</v>
      </c>
      <c r="AZ39">
        <v>740</v>
      </c>
      <c r="BA39">
        <v>816</v>
      </c>
      <c r="BB39" s="81">
        <v>90.686274509803923</v>
      </c>
      <c r="BC39">
        <v>281</v>
      </c>
      <c r="BD39">
        <v>293</v>
      </c>
      <c r="BE39" s="81">
        <v>95.904436860068259</v>
      </c>
      <c r="BF39" s="82">
        <v>95.079810321475136</v>
      </c>
      <c r="BG39">
        <v>710</v>
      </c>
      <c r="BH39">
        <v>816</v>
      </c>
      <c r="BI39" s="88">
        <v>87.009803921568633</v>
      </c>
      <c r="BJ39">
        <v>729</v>
      </c>
      <c r="BK39">
        <v>816</v>
      </c>
      <c r="BL39" s="88">
        <v>89.338235294117652</v>
      </c>
      <c r="BM39">
        <v>717</v>
      </c>
      <c r="BN39">
        <v>816</v>
      </c>
      <c r="BO39" s="88">
        <v>87.867647058823522</v>
      </c>
      <c r="BP39" s="44">
        <v>87.904411764705884</v>
      </c>
      <c r="BQ39" s="45">
        <v>90.883385584282635</v>
      </c>
    </row>
    <row r="40" spans="1:69" x14ac:dyDescent="0.25">
      <c r="A40" t="s">
        <v>66</v>
      </c>
      <c r="B40">
        <v>397</v>
      </c>
      <c r="C40">
        <v>60</v>
      </c>
      <c r="D40">
        <v>60</v>
      </c>
      <c r="E40">
        <v>1</v>
      </c>
      <c r="F40">
        <v>31</v>
      </c>
      <c r="G40">
        <v>33</v>
      </c>
      <c r="H40" s="73">
        <v>0.96363636363636362</v>
      </c>
      <c r="I40" s="76">
        <v>98.181818181818187</v>
      </c>
      <c r="J40">
        <v>4</v>
      </c>
      <c r="K40">
        <v>4</v>
      </c>
      <c r="L40" s="77">
        <v>100</v>
      </c>
      <c r="M40">
        <v>233</v>
      </c>
      <c r="N40">
        <v>233</v>
      </c>
      <c r="O40" s="74">
        <v>1</v>
      </c>
      <c r="P40">
        <v>212</v>
      </c>
      <c r="Q40">
        <v>217</v>
      </c>
      <c r="R40" s="74">
        <v>0.97695852534562211</v>
      </c>
      <c r="S40" s="76">
        <v>98.84792626728111</v>
      </c>
      <c r="T40" s="78">
        <v>98.993715961457895</v>
      </c>
      <c r="U40">
        <v>6</v>
      </c>
      <c r="V40">
        <v>5</v>
      </c>
      <c r="W40" s="80">
        <v>100</v>
      </c>
      <c r="X40">
        <v>10</v>
      </c>
      <c r="Y40">
        <v>0</v>
      </c>
      <c r="Z40">
        <v>0</v>
      </c>
      <c r="AA40">
        <v>2</v>
      </c>
      <c r="AB40">
        <v>5</v>
      </c>
      <c r="AC40">
        <v>45</v>
      </c>
      <c r="AD40" s="75">
        <v>78.709677419354833</v>
      </c>
      <c r="AE40">
        <v>363</v>
      </c>
      <c r="AF40">
        <v>397</v>
      </c>
      <c r="AG40">
        <v>91.435768261964739</v>
      </c>
      <c r="AH40" s="81">
        <v>85.072722840659793</v>
      </c>
      <c r="AI40">
        <v>375</v>
      </c>
      <c r="AJ40">
        <v>397</v>
      </c>
      <c r="AK40" s="81">
        <v>94.458438287153655</v>
      </c>
      <c r="AL40" s="82">
        <v>92.366620622410011</v>
      </c>
      <c r="AM40">
        <v>5</v>
      </c>
      <c r="AN40">
        <v>5</v>
      </c>
      <c r="AO40" s="84">
        <v>100</v>
      </c>
      <c r="AP40">
        <v>3</v>
      </c>
      <c r="AQ40">
        <v>5</v>
      </c>
      <c r="AR40" s="84">
        <v>60</v>
      </c>
      <c r="AS40">
        <v>102</v>
      </c>
      <c r="AT40">
        <v>103</v>
      </c>
      <c r="AU40" s="85">
        <v>99.029126213592235</v>
      </c>
      <c r="AV40" s="86">
        <v>83.708737864077676</v>
      </c>
      <c r="AW40">
        <v>276</v>
      </c>
      <c r="AX40">
        <v>279</v>
      </c>
      <c r="AY40" s="81">
        <v>98.924731182795696</v>
      </c>
      <c r="AZ40">
        <v>377</v>
      </c>
      <c r="BA40">
        <v>397</v>
      </c>
      <c r="BB40" s="81">
        <v>94.962216624685141</v>
      </c>
      <c r="BC40">
        <v>104</v>
      </c>
      <c r="BD40">
        <v>105</v>
      </c>
      <c r="BE40" s="81">
        <v>99.047619047619051</v>
      </c>
      <c r="BF40" s="82">
        <v>97.364302932516139</v>
      </c>
      <c r="BG40">
        <v>370</v>
      </c>
      <c r="BH40">
        <v>397</v>
      </c>
      <c r="BI40" s="88">
        <v>93.19899244332494</v>
      </c>
      <c r="BJ40">
        <v>371</v>
      </c>
      <c r="BK40">
        <v>397</v>
      </c>
      <c r="BL40" s="88">
        <v>93.450881612090669</v>
      </c>
      <c r="BM40">
        <v>375</v>
      </c>
      <c r="BN40">
        <v>397</v>
      </c>
      <c r="BO40" s="88">
        <v>94.458438287153655</v>
      </c>
      <c r="BP40" s="44">
        <v>93.87909319899245</v>
      </c>
      <c r="BQ40" s="45">
        <v>93.262494115890831</v>
      </c>
    </row>
    <row r="41" spans="1:69" x14ac:dyDescent="0.25">
      <c r="A41" t="s">
        <v>67</v>
      </c>
      <c r="B41">
        <v>896</v>
      </c>
      <c r="C41">
        <v>60</v>
      </c>
      <c r="D41">
        <v>60</v>
      </c>
      <c r="E41">
        <v>1</v>
      </c>
      <c r="F41">
        <v>30</v>
      </c>
      <c r="G41">
        <v>33</v>
      </c>
      <c r="H41" s="73">
        <v>0.94545454545454544</v>
      </c>
      <c r="I41" s="76">
        <v>97.272727272727266</v>
      </c>
      <c r="J41">
        <v>4</v>
      </c>
      <c r="K41">
        <v>4</v>
      </c>
      <c r="L41" s="77">
        <v>100</v>
      </c>
      <c r="M41">
        <v>458</v>
      </c>
      <c r="N41">
        <v>467</v>
      </c>
      <c r="O41" s="74">
        <v>0.98072805139186292</v>
      </c>
      <c r="P41">
        <v>391</v>
      </c>
      <c r="Q41">
        <v>405</v>
      </c>
      <c r="R41" s="74">
        <v>0.96543209876543212</v>
      </c>
      <c r="S41" s="76">
        <v>97.308007507864744</v>
      </c>
      <c r="T41" s="78">
        <v>98.105021184964073</v>
      </c>
      <c r="U41">
        <v>7</v>
      </c>
      <c r="V41">
        <v>5</v>
      </c>
      <c r="W41" s="80">
        <v>100</v>
      </c>
      <c r="X41">
        <v>12</v>
      </c>
      <c r="Y41">
        <v>0</v>
      </c>
      <c r="Z41">
        <v>6</v>
      </c>
      <c r="AA41">
        <v>1</v>
      </c>
      <c r="AB41">
        <v>24</v>
      </c>
      <c r="AC41">
        <v>101</v>
      </c>
      <c r="AD41" s="75">
        <v>81.25</v>
      </c>
      <c r="AE41">
        <v>619</v>
      </c>
      <c r="AF41">
        <v>635</v>
      </c>
      <c r="AG41">
        <v>97.480314960629926</v>
      </c>
      <c r="AH41" s="81">
        <v>89.365157480314963</v>
      </c>
      <c r="AI41">
        <v>860</v>
      </c>
      <c r="AJ41">
        <v>896</v>
      </c>
      <c r="AK41" s="81">
        <v>95.982142857142861</v>
      </c>
      <c r="AL41" s="82">
        <v>94.540705849268846</v>
      </c>
      <c r="AM41">
        <v>5</v>
      </c>
      <c r="AN41">
        <v>5</v>
      </c>
      <c r="AO41" s="84">
        <v>100</v>
      </c>
      <c r="AP41">
        <v>4</v>
      </c>
      <c r="AQ41">
        <v>5</v>
      </c>
      <c r="AR41" s="84">
        <v>80</v>
      </c>
      <c r="AS41">
        <v>36</v>
      </c>
      <c r="AT41">
        <v>37</v>
      </c>
      <c r="AU41" s="85">
        <v>97.3</v>
      </c>
      <c r="AV41" s="86">
        <v>91.2</v>
      </c>
      <c r="AW41">
        <v>588</v>
      </c>
      <c r="AX41">
        <v>607</v>
      </c>
      <c r="AY41" s="81">
        <v>96.869851729818777</v>
      </c>
      <c r="AZ41">
        <v>880</v>
      </c>
      <c r="BA41">
        <v>896</v>
      </c>
      <c r="BB41" s="81">
        <v>98.214285714285708</v>
      </c>
      <c r="BC41">
        <v>209</v>
      </c>
      <c r="BD41">
        <v>212</v>
      </c>
      <c r="BE41" s="81">
        <v>98.584905660377359</v>
      </c>
      <c r="BF41" s="82">
        <v>97.750636109717263</v>
      </c>
      <c r="BG41">
        <v>874</v>
      </c>
      <c r="BH41">
        <v>896</v>
      </c>
      <c r="BI41" s="88">
        <v>97.544642857142861</v>
      </c>
      <c r="BJ41">
        <v>865</v>
      </c>
      <c r="BK41">
        <v>896</v>
      </c>
      <c r="BL41" s="88">
        <v>96.540178571428569</v>
      </c>
      <c r="BM41">
        <v>882</v>
      </c>
      <c r="BN41">
        <v>896</v>
      </c>
      <c r="BO41" s="88">
        <v>98.4375</v>
      </c>
      <c r="BP41" s="44">
        <v>97.790178571428569</v>
      </c>
      <c r="BQ41" s="45">
        <v>95.9</v>
      </c>
    </row>
    <row r="42" spans="1:69" x14ac:dyDescent="0.25">
      <c r="A42" t="s">
        <v>68</v>
      </c>
      <c r="B42">
        <v>243</v>
      </c>
      <c r="C42">
        <v>60</v>
      </c>
      <c r="D42">
        <v>60</v>
      </c>
      <c r="E42">
        <v>1</v>
      </c>
      <c r="F42">
        <v>32</v>
      </c>
      <c r="G42">
        <v>33</v>
      </c>
      <c r="H42" s="73">
        <v>0.98181818181818181</v>
      </c>
      <c r="I42" s="76">
        <v>99.090909090909093</v>
      </c>
      <c r="J42">
        <v>4</v>
      </c>
      <c r="K42">
        <v>4</v>
      </c>
      <c r="L42" s="77">
        <v>100</v>
      </c>
      <c r="M42">
        <v>154</v>
      </c>
      <c r="N42">
        <v>157</v>
      </c>
      <c r="O42" s="74">
        <v>0.98089171974522293</v>
      </c>
      <c r="P42">
        <v>121</v>
      </c>
      <c r="Q42">
        <v>125</v>
      </c>
      <c r="R42" s="74">
        <v>0.96799999999999997</v>
      </c>
      <c r="S42" s="76">
        <v>97.444585987261149</v>
      </c>
      <c r="T42" s="78">
        <v>98.705107122177196</v>
      </c>
      <c r="U42">
        <v>4</v>
      </c>
      <c r="V42">
        <v>5</v>
      </c>
      <c r="W42" s="80">
        <v>80</v>
      </c>
      <c r="X42">
        <v>10</v>
      </c>
      <c r="Y42">
        <v>0</v>
      </c>
      <c r="Z42">
        <v>0</v>
      </c>
      <c r="AA42">
        <v>2</v>
      </c>
      <c r="AB42">
        <v>4</v>
      </c>
      <c r="AC42">
        <v>41</v>
      </c>
      <c r="AD42" s="75">
        <v>77.543859649122808</v>
      </c>
      <c r="AE42">
        <v>233</v>
      </c>
      <c r="AF42">
        <v>243</v>
      </c>
      <c r="AG42">
        <v>95.884773662551439</v>
      </c>
      <c r="AH42" s="81">
        <v>86.714316655837123</v>
      </c>
      <c r="AI42">
        <v>228</v>
      </c>
      <c r="AJ42">
        <v>243</v>
      </c>
      <c r="AK42" s="81">
        <v>93.827160493827151</v>
      </c>
      <c r="AL42" s="82">
        <v>86.833874810482996</v>
      </c>
      <c r="AM42">
        <v>4</v>
      </c>
      <c r="AN42">
        <v>5</v>
      </c>
      <c r="AO42" s="84">
        <v>80</v>
      </c>
      <c r="AP42">
        <v>3</v>
      </c>
      <c r="AQ42">
        <v>5</v>
      </c>
      <c r="AR42" s="84">
        <v>60</v>
      </c>
      <c r="AS42">
        <v>31</v>
      </c>
      <c r="AT42">
        <v>31</v>
      </c>
      <c r="AU42" s="85">
        <v>100</v>
      </c>
      <c r="AV42" s="86">
        <v>78</v>
      </c>
      <c r="AW42">
        <v>141</v>
      </c>
      <c r="AX42">
        <v>144</v>
      </c>
      <c r="AY42" s="81">
        <v>97.916666666666657</v>
      </c>
      <c r="AZ42">
        <v>238</v>
      </c>
      <c r="BA42">
        <v>243</v>
      </c>
      <c r="BB42" s="81">
        <v>97.942386831275712</v>
      </c>
      <c r="BC42">
        <v>64</v>
      </c>
      <c r="BD42">
        <v>65</v>
      </c>
      <c r="BE42" s="81">
        <v>98.461538461538467</v>
      </c>
      <c r="BF42" s="82">
        <v>98.035929091484647</v>
      </c>
      <c r="BG42">
        <v>230</v>
      </c>
      <c r="BH42">
        <v>243</v>
      </c>
      <c r="BI42" s="88">
        <v>94.650205761316869</v>
      </c>
      <c r="BJ42">
        <v>230</v>
      </c>
      <c r="BK42">
        <v>243</v>
      </c>
      <c r="BL42" s="88">
        <v>94.650205761316869</v>
      </c>
      <c r="BM42">
        <v>236</v>
      </c>
      <c r="BN42">
        <v>243</v>
      </c>
      <c r="BO42" s="88">
        <v>97.119341563786008</v>
      </c>
      <c r="BP42" s="44">
        <v>95.884773662551439</v>
      </c>
      <c r="BQ42" s="45">
        <v>91.491936937339261</v>
      </c>
    </row>
    <row r="43" spans="1:69" x14ac:dyDescent="0.25">
      <c r="A43" t="s">
        <v>69</v>
      </c>
      <c r="B43">
        <v>306</v>
      </c>
      <c r="C43">
        <v>60</v>
      </c>
      <c r="D43">
        <v>60</v>
      </c>
      <c r="E43">
        <v>1</v>
      </c>
      <c r="F43">
        <v>32</v>
      </c>
      <c r="G43">
        <v>33</v>
      </c>
      <c r="H43" s="73">
        <v>0.98181818181818181</v>
      </c>
      <c r="I43" s="76">
        <v>99.090909090909093</v>
      </c>
      <c r="J43">
        <v>3</v>
      </c>
      <c r="K43">
        <v>4</v>
      </c>
      <c r="L43" s="77">
        <v>90</v>
      </c>
      <c r="M43">
        <v>153</v>
      </c>
      <c r="N43">
        <v>156</v>
      </c>
      <c r="O43" s="74">
        <v>0.98076923076923073</v>
      </c>
      <c r="P43">
        <v>148</v>
      </c>
      <c r="Q43">
        <v>153</v>
      </c>
      <c r="R43" s="74">
        <v>0.9673202614379085</v>
      </c>
      <c r="S43" s="76">
        <v>97.404474610356957</v>
      </c>
      <c r="T43" s="78">
        <v>95.689062571415519</v>
      </c>
      <c r="U43">
        <v>4</v>
      </c>
      <c r="V43">
        <v>5</v>
      </c>
      <c r="W43" s="80">
        <v>80</v>
      </c>
      <c r="X43">
        <v>11</v>
      </c>
      <c r="Y43">
        <v>0</v>
      </c>
      <c r="Z43">
        <v>0</v>
      </c>
      <c r="AA43">
        <v>1</v>
      </c>
      <c r="AB43">
        <v>8</v>
      </c>
      <c r="AC43">
        <v>38</v>
      </c>
      <c r="AD43" s="75">
        <v>74.482758620689651</v>
      </c>
      <c r="AE43">
        <v>294</v>
      </c>
      <c r="AF43">
        <v>306</v>
      </c>
      <c r="AG43">
        <v>96.078431372549019</v>
      </c>
      <c r="AH43" s="81">
        <v>85.280594996619328</v>
      </c>
      <c r="AI43">
        <v>272</v>
      </c>
      <c r="AJ43">
        <v>306</v>
      </c>
      <c r="AK43" s="81">
        <v>88.888888888888886</v>
      </c>
      <c r="AL43" s="82">
        <v>84.7789046653144</v>
      </c>
      <c r="AM43">
        <v>4</v>
      </c>
      <c r="AN43">
        <v>5</v>
      </c>
      <c r="AO43" s="84">
        <v>80</v>
      </c>
      <c r="AP43">
        <v>3</v>
      </c>
      <c r="AQ43">
        <v>5</v>
      </c>
      <c r="AR43" s="84">
        <v>60</v>
      </c>
      <c r="AS43">
        <v>110</v>
      </c>
      <c r="AT43">
        <v>112</v>
      </c>
      <c r="AU43" s="85">
        <v>98.214285714285708</v>
      </c>
      <c r="AV43" s="86">
        <v>77.464285714285708</v>
      </c>
      <c r="AW43">
        <v>165</v>
      </c>
      <c r="AX43">
        <v>166</v>
      </c>
      <c r="AY43" s="81">
        <v>99.397590361445793</v>
      </c>
      <c r="AZ43">
        <v>297</v>
      </c>
      <c r="BA43">
        <v>306</v>
      </c>
      <c r="BB43" s="81">
        <v>97.058823529411768</v>
      </c>
      <c r="BC43">
        <v>74</v>
      </c>
      <c r="BD43">
        <v>75</v>
      </c>
      <c r="BE43" s="81">
        <v>98.666666666666671</v>
      </c>
      <c r="BF43" s="82">
        <v>98.315898889676362</v>
      </c>
      <c r="BG43">
        <v>294</v>
      </c>
      <c r="BH43">
        <v>306</v>
      </c>
      <c r="BI43" s="88">
        <v>96.078431372549019</v>
      </c>
      <c r="BJ43">
        <v>296</v>
      </c>
      <c r="BK43">
        <v>306</v>
      </c>
      <c r="BL43" s="88">
        <v>96.732026143790847</v>
      </c>
      <c r="BM43">
        <v>296</v>
      </c>
      <c r="BN43">
        <v>306</v>
      </c>
      <c r="BO43" s="88">
        <v>96.732026143790847</v>
      </c>
      <c r="BP43" s="44">
        <v>96.535947712418306</v>
      </c>
      <c r="BQ43" s="45">
        <v>90.556819910622067</v>
      </c>
    </row>
    <row r="44" spans="1:69" x14ac:dyDescent="0.25">
      <c r="A44" t="s">
        <v>70</v>
      </c>
      <c r="B44">
        <v>367</v>
      </c>
      <c r="C44">
        <v>60</v>
      </c>
      <c r="D44">
        <v>60</v>
      </c>
      <c r="E44">
        <v>1</v>
      </c>
      <c r="F44">
        <v>32</v>
      </c>
      <c r="G44">
        <v>33</v>
      </c>
      <c r="H44" s="73">
        <v>0.98181818181818181</v>
      </c>
      <c r="I44" s="76">
        <v>99.090909090909093</v>
      </c>
      <c r="J44">
        <v>4</v>
      </c>
      <c r="K44">
        <v>4</v>
      </c>
      <c r="L44" s="77">
        <v>100</v>
      </c>
      <c r="M44">
        <v>125</v>
      </c>
      <c r="N44">
        <v>130</v>
      </c>
      <c r="O44" s="74">
        <v>0.96153846153846156</v>
      </c>
      <c r="P44">
        <v>93</v>
      </c>
      <c r="Q44">
        <v>99</v>
      </c>
      <c r="R44" s="74">
        <v>0.93939393939393945</v>
      </c>
      <c r="S44" s="76">
        <v>95.046620046620063</v>
      </c>
      <c r="T44" s="78">
        <v>97.745920745920756</v>
      </c>
      <c r="U44">
        <v>4</v>
      </c>
      <c r="V44">
        <v>5</v>
      </c>
      <c r="W44" s="80">
        <v>80</v>
      </c>
      <c r="X44">
        <v>1</v>
      </c>
      <c r="Y44">
        <v>0</v>
      </c>
      <c r="Z44">
        <v>0</v>
      </c>
      <c r="AA44">
        <v>0</v>
      </c>
      <c r="AB44">
        <v>6</v>
      </c>
      <c r="AC44">
        <v>28</v>
      </c>
      <c r="AD44" s="75">
        <v>90.285714285714292</v>
      </c>
      <c r="AE44">
        <v>158</v>
      </c>
      <c r="AF44">
        <v>166</v>
      </c>
      <c r="AG44">
        <v>95.180722891566262</v>
      </c>
      <c r="AH44" s="81">
        <v>92.733218588640284</v>
      </c>
      <c r="AI44">
        <v>346</v>
      </c>
      <c r="AJ44">
        <v>367</v>
      </c>
      <c r="AK44" s="81">
        <v>94.277929155313359</v>
      </c>
      <c r="AL44" s="82">
        <v>89.376666182050116</v>
      </c>
      <c r="AM44">
        <v>5</v>
      </c>
      <c r="AN44">
        <v>5</v>
      </c>
      <c r="AO44" s="84">
        <v>100</v>
      </c>
      <c r="AP44">
        <v>4</v>
      </c>
      <c r="AQ44">
        <v>5</v>
      </c>
      <c r="AR44" s="84">
        <v>80</v>
      </c>
      <c r="AS44">
        <v>53</v>
      </c>
      <c r="AT44">
        <v>58</v>
      </c>
      <c r="AU44" s="85">
        <v>91.379310344827587</v>
      </c>
      <c r="AV44" s="86">
        <v>89.41379310344827</v>
      </c>
      <c r="AW44">
        <v>158</v>
      </c>
      <c r="AX44">
        <v>166</v>
      </c>
      <c r="AY44" s="81">
        <v>95.180722891566262</v>
      </c>
      <c r="AZ44">
        <v>358</v>
      </c>
      <c r="BA44">
        <v>367</v>
      </c>
      <c r="BB44" s="81">
        <v>97.547683923705719</v>
      </c>
      <c r="BC44">
        <v>101</v>
      </c>
      <c r="BD44">
        <v>102</v>
      </c>
      <c r="BE44" s="81">
        <v>99.019607843137265</v>
      </c>
      <c r="BF44" s="82">
        <v>96.895284294736257</v>
      </c>
      <c r="BG44">
        <v>354</v>
      </c>
      <c r="BH44">
        <v>367</v>
      </c>
      <c r="BI44" s="88">
        <v>96.457765667574932</v>
      </c>
      <c r="BJ44">
        <v>352</v>
      </c>
      <c r="BK44">
        <v>367</v>
      </c>
      <c r="BL44" s="88">
        <v>95.912806539509532</v>
      </c>
      <c r="BM44">
        <v>356</v>
      </c>
      <c r="BN44">
        <v>367</v>
      </c>
      <c r="BO44" s="88">
        <v>97.002724795640333</v>
      </c>
      <c r="BP44" s="44">
        <v>96.621253405994551</v>
      </c>
      <c r="BQ44" s="45">
        <v>94.010583546429984</v>
      </c>
    </row>
    <row r="45" spans="1:69" x14ac:dyDescent="0.25">
      <c r="A45" t="s">
        <v>71</v>
      </c>
      <c r="B45">
        <v>279</v>
      </c>
      <c r="C45">
        <v>60</v>
      </c>
      <c r="D45">
        <v>60</v>
      </c>
      <c r="E45">
        <v>1</v>
      </c>
      <c r="F45">
        <v>31</v>
      </c>
      <c r="G45">
        <v>33</v>
      </c>
      <c r="H45" s="73">
        <v>0.96363636363636362</v>
      </c>
      <c r="I45" s="76">
        <v>98.181818181818187</v>
      </c>
      <c r="J45">
        <v>4</v>
      </c>
      <c r="K45">
        <v>4</v>
      </c>
      <c r="L45" s="77">
        <v>100</v>
      </c>
      <c r="M45">
        <v>182</v>
      </c>
      <c r="N45">
        <v>186</v>
      </c>
      <c r="O45" s="74">
        <v>0.978494623655914</v>
      </c>
      <c r="P45">
        <v>161</v>
      </c>
      <c r="Q45">
        <v>168</v>
      </c>
      <c r="R45" s="74">
        <v>0.95833333333333337</v>
      </c>
      <c r="S45" s="76">
        <v>96.841397849462368</v>
      </c>
      <c r="T45" s="78">
        <v>98.191104594330398</v>
      </c>
      <c r="U45">
        <v>4</v>
      </c>
      <c r="V45">
        <v>5</v>
      </c>
      <c r="W45" s="80">
        <v>80</v>
      </c>
      <c r="X45">
        <v>6</v>
      </c>
      <c r="Y45">
        <v>0</v>
      </c>
      <c r="Z45">
        <v>2</v>
      </c>
      <c r="AA45">
        <v>1</v>
      </c>
      <c r="AB45">
        <v>9</v>
      </c>
      <c r="AC45">
        <v>32</v>
      </c>
      <c r="AD45" s="75">
        <v>76.400000000000006</v>
      </c>
      <c r="AE45">
        <v>269</v>
      </c>
      <c r="AF45">
        <v>279</v>
      </c>
      <c r="AG45">
        <v>96.415770609318997</v>
      </c>
      <c r="AH45" s="81">
        <v>86.407885304659501</v>
      </c>
      <c r="AI45">
        <v>266</v>
      </c>
      <c r="AJ45">
        <v>279</v>
      </c>
      <c r="AK45" s="81">
        <v>95.340501792114694</v>
      </c>
      <c r="AL45" s="82">
        <v>87.165304659498219</v>
      </c>
      <c r="AM45">
        <v>4</v>
      </c>
      <c r="AN45">
        <v>5</v>
      </c>
      <c r="AO45" s="84">
        <v>80</v>
      </c>
      <c r="AP45">
        <v>3</v>
      </c>
      <c r="AQ45">
        <v>5</v>
      </c>
      <c r="AR45" s="84">
        <v>60</v>
      </c>
      <c r="AS45">
        <v>48</v>
      </c>
      <c r="AT45">
        <v>54</v>
      </c>
      <c r="AU45" s="85">
        <v>88.888888888888886</v>
      </c>
      <c r="AV45" s="86">
        <v>74.666666666666657</v>
      </c>
      <c r="AW45">
        <v>184</v>
      </c>
      <c r="AX45">
        <v>185</v>
      </c>
      <c r="AY45" s="81">
        <v>99.459459459459467</v>
      </c>
      <c r="AZ45">
        <v>269</v>
      </c>
      <c r="BA45">
        <v>279</v>
      </c>
      <c r="BB45" s="81">
        <v>96.415770609318997</v>
      </c>
      <c r="BC45">
        <v>56</v>
      </c>
      <c r="BD45">
        <v>61</v>
      </c>
      <c r="BE45" s="81">
        <v>91.803278688524586</v>
      </c>
      <c r="BF45" s="82">
        <v>96.710747765216311</v>
      </c>
      <c r="BG45">
        <v>269</v>
      </c>
      <c r="BH45">
        <v>279</v>
      </c>
      <c r="BI45" s="88">
        <v>96.415770609318997</v>
      </c>
      <c r="BJ45">
        <v>264</v>
      </c>
      <c r="BK45">
        <v>279</v>
      </c>
      <c r="BL45" s="88">
        <v>94.623655913978496</v>
      </c>
      <c r="BM45">
        <v>270</v>
      </c>
      <c r="BN45">
        <v>279</v>
      </c>
      <c r="BO45" s="88">
        <v>96.774193548387103</v>
      </c>
      <c r="BP45" s="44">
        <v>96.236559139784944</v>
      </c>
      <c r="BQ45" s="45">
        <v>90.5940765650993</v>
      </c>
    </row>
    <row r="46" spans="1:69" x14ac:dyDescent="0.25">
      <c r="A46" t="s">
        <v>72</v>
      </c>
      <c r="B46">
        <v>524</v>
      </c>
      <c r="C46">
        <v>60</v>
      </c>
      <c r="D46">
        <v>60</v>
      </c>
      <c r="E46">
        <v>1</v>
      </c>
      <c r="F46">
        <v>30</v>
      </c>
      <c r="G46">
        <v>33</v>
      </c>
      <c r="H46" s="73">
        <v>0.94545454545454544</v>
      </c>
      <c r="I46" s="76">
        <v>97.272727272727266</v>
      </c>
      <c r="J46">
        <v>4</v>
      </c>
      <c r="K46">
        <v>4</v>
      </c>
      <c r="L46" s="77">
        <v>100</v>
      </c>
      <c r="M46">
        <v>281</v>
      </c>
      <c r="N46">
        <v>285</v>
      </c>
      <c r="O46" s="74">
        <v>0.98596491228070171</v>
      </c>
      <c r="P46">
        <v>216</v>
      </c>
      <c r="Q46">
        <v>219</v>
      </c>
      <c r="R46" s="74">
        <v>0.98630136986301364</v>
      </c>
      <c r="S46" s="76">
        <v>98.613314107185772</v>
      </c>
      <c r="T46" s="78">
        <v>98.627143824692496</v>
      </c>
      <c r="U46">
        <v>4</v>
      </c>
      <c r="V46">
        <v>5</v>
      </c>
      <c r="W46" s="80">
        <v>80</v>
      </c>
      <c r="X46">
        <v>10</v>
      </c>
      <c r="Y46">
        <v>0</v>
      </c>
      <c r="Z46">
        <v>3</v>
      </c>
      <c r="AA46">
        <v>3</v>
      </c>
      <c r="AB46">
        <v>14</v>
      </c>
      <c r="AC46">
        <v>52</v>
      </c>
      <c r="AD46" s="75">
        <v>75.853658536585371</v>
      </c>
      <c r="AE46">
        <v>459</v>
      </c>
      <c r="AF46">
        <v>485</v>
      </c>
      <c r="AG46">
        <v>94.639175257731949</v>
      </c>
      <c r="AH46" s="81">
        <v>85.246416897158667</v>
      </c>
      <c r="AI46">
        <v>473</v>
      </c>
      <c r="AJ46">
        <v>524</v>
      </c>
      <c r="AK46" s="81">
        <v>90.267175572519093</v>
      </c>
      <c r="AL46" s="82">
        <v>85.178719430619196</v>
      </c>
      <c r="AM46">
        <v>4</v>
      </c>
      <c r="AN46">
        <v>5</v>
      </c>
      <c r="AO46" s="84">
        <v>80</v>
      </c>
      <c r="AP46">
        <v>3</v>
      </c>
      <c r="AQ46">
        <v>5</v>
      </c>
      <c r="AR46" s="84">
        <v>60</v>
      </c>
      <c r="AS46">
        <v>69</v>
      </c>
      <c r="AT46">
        <v>78</v>
      </c>
      <c r="AU46" s="85">
        <v>88.461538461538453</v>
      </c>
      <c r="AV46" s="86">
        <v>74.538461538461533</v>
      </c>
      <c r="AW46">
        <v>387</v>
      </c>
      <c r="AX46">
        <v>394</v>
      </c>
      <c r="AY46" s="81">
        <v>98.223350253807112</v>
      </c>
      <c r="AZ46">
        <v>496</v>
      </c>
      <c r="BA46">
        <v>524</v>
      </c>
      <c r="BB46" s="81">
        <v>94.656488549618317</v>
      </c>
      <c r="BC46">
        <v>90</v>
      </c>
      <c r="BD46">
        <v>94</v>
      </c>
      <c r="BE46" s="81">
        <v>95.744680851063833</v>
      </c>
      <c r="BF46" s="82">
        <v>96.300871691582941</v>
      </c>
      <c r="BG46">
        <v>477</v>
      </c>
      <c r="BH46">
        <v>524</v>
      </c>
      <c r="BI46" s="88">
        <v>91.030534351145036</v>
      </c>
      <c r="BJ46">
        <v>484</v>
      </c>
      <c r="BK46">
        <v>524</v>
      </c>
      <c r="BL46" s="88">
        <v>92.36641221374046</v>
      </c>
      <c r="BM46">
        <v>492</v>
      </c>
      <c r="BN46">
        <v>524</v>
      </c>
      <c r="BO46" s="88">
        <v>93.893129770992374</v>
      </c>
      <c r="BP46" s="44">
        <v>92.729007633587798</v>
      </c>
      <c r="BQ46" s="45">
        <v>89.474840823788796</v>
      </c>
    </row>
    <row r="47" spans="1:69" x14ac:dyDescent="0.25">
      <c r="A47" t="s">
        <v>73</v>
      </c>
      <c r="B47">
        <v>179</v>
      </c>
      <c r="C47">
        <v>60</v>
      </c>
      <c r="D47">
        <v>60</v>
      </c>
      <c r="E47">
        <v>1</v>
      </c>
      <c r="F47">
        <v>29</v>
      </c>
      <c r="G47">
        <v>33</v>
      </c>
      <c r="H47" s="73">
        <v>0.92727272727272725</v>
      </c>
      <c r="I47" s="76">
        <v>96.36363636363636</v>
      </c>
      <c r="J47">
        <v>2</v>
      </c>
      <c r="K47">
        <v>4</v>
      </c>
      <c r="L47" s="77">
        <v>60</v>
      </c>
      <c r="M47">
        <v>73</v>
      </c>
      <c r="N47">
        <v>82</v>
      </c>
      <c r="O47" s="74">
        <v>0.8902439024390244</v>
      </c>
      <c r="P47">
        <v>124</v>
      </c>
      <c r="Q47">
        <v>133</v>
      </c>
      <c r="R47" s="74">
        <v>0.93233082706766912</v>
      </c>
      <c r="S47" s="76">
        <v>91.128736475334676</v>
      </c>
      <c r="T47" s="78">
        <v>83.360585499224783</v>
      </c>
      <c r="U47">
        <v>4</v>
      </c>
      <c r="V47">
        <v>5</v>
      </c>
      <c r="W47" s="80">
        <v>80</v>
      </c>
      <c r="X47">
        <v>2</v>
      </c>
      <c r="Y47">
        <v>0</v>
      </c>
      <c r="Z47">
        <v>1</v>
      </c>
      <c r="AA47">
        <v>0</v>
      </c>
      <c r="AB47">
        <v>2</v>
      </c>
      <c r="AC47">
        <v>20</v>
      </c>
      <c r="AD47" s="75">
        <v>85.6</v>
      </c>
      <c r="AE47">
        <v>110</v>
      </c>
      <c r="AF47">
        <v>115</v>
      </c>
      <c r="AG47">
        <v>95.652173913043484</v>
      </c>
      <c r="AH47" s="81">
        <v>90.626086956521732</v>
      </c>
      <c r="AI47">
        <v>162</v>
      </c>
      <c r="AJ47">
        <v>179</v>
      </c>
      <c r="AK47" s="81">
        <v>90.502793296089393</v>
      </c>
      <c r="AL47" s="82">
        <v>87.401272771435515</v>
      </c>
      <c r="AM47">
        <v>4</v>
      </c>
      <c r="AN47">
        <v>5</v>
      </c>
      <c r="AO47" s="84">
        <v>80</v>
      </c>
      <c r="AP47">
        <v>3</v>
      </c>
      <c r="AQ47">
        <v>5</v>
      </c>
      <c r="AR47" s="84">
        <v>60</v>
      </c>
      <c r="AS47">
        <v>26</v>
      </c>
      <c r="AT47">
        <v>31</v>
      </c>
      <c r="AU47" s="85">
        <v>83.870967741935488</v>
      </c>
      <c r="AV47" s="86">
        <v>73.161290322580641</v>
      </c>
      <c r="AW47">
        <v>105</v>
      </c>
      <c r="AX47">
        <v>113</v>
      </c>
      <c r="AY47" s="81">
        <v>92.920353982300881</v>
      </c>
      <c r="AZ47">
        <v>167</v>
      </c>
      <c r="BA47">
        <v>169</v>
      </c>
      <c r="BB47" s="81">
        <v>98.816568047337284</v>
      </c>
      <c r="BC47">
        <v>50</v>
      </c>
      <c r="BD47">
        <v>52</v>
      </c>
      <c r="BE47" s="81">
        <v>96.15384615384616</v>
      </c>
      <c r="BF47" s="82">
        <v>95.92553804262451</v>
      </c>
      <c r="BG47">
        <v>161</v>
      </c>
      <c r="BH47">
        <v>179</v>
      </c>
      <c r="BI47" s="88">
        <v>89.944134078212286</v>
      </c>
      <c r="BJ47">
        <v>166</v>
      </c>
      <c r="BK47">
        <v>179</v>
      </c>
      <c r="BL47" s="88">
        <v>92.737430167597765</v>
      </c>
      <c r="BM47">
        <v>165</v>
      </c>
      <c r="BN47">
        <v>179</v>
      </c>
      <c r="BO47" s="88">
        <v>92.178770949720672</v>
      </c>
      <c r="BP47" s="44">
        <v>91.620111731843579</v>
      </c>
      <c r="BQ47" s="45">
        <v>86.2937596735418</v>
      </c>
    </row>
    <row r="48" spans="1:69" x14ac:dyDescent="0.25">
      <c r="A48" t="s">
        <v>74</v>
      </c>
      <c r="B48">
        <v>319</v>
      </c>
      <c r="C48">
        <v>60</v>
      </c>
      <c r="D48">
        <v>60</v>
      </c>
      <c r="E48">
        <v>1</v>
      </c>
      <c r="F48">
        <v>30</v>
      </c>
      <c r="G48">
        <v>33</v>
      </c>
      <c r="H48" s="73">
        <v>0.94545454545454544</v>
      </c>
      <c r="I48" s="76">
        <v>97.272727272727266</v>
      </c>
      <c r="J48">
        <v>4</v>
      </c>
      <c r="K48">
        <v>4</v>
      </c>
      <c r="L48" s="77">
        <v>100</v>
      </c>
      <c r="M48">
        <v>126</v>
      </c>
      <c r="N48">
        <v>134</v>
      </c>
      <c r="O48" s="74">
        <v>0.94029850746268662</v>
      </c>
      <c r="P48">
        <v>78</v>
      </c>
      <c r="Q48">
        <v>80</v>
      </c>
      <c r="R48" s="74">
        <v>0.97499999999999998</v>
      </c>
      <c r="S48" s="76">
        <v>95.764925373134318</v>
      </c>
      <c r="T48" s="78">
        <v>97.487788331071911</v>
      </c>
      <c r="U48">
        <v>4</v>
      </c>
      <c r="V48">
        <v>5</v>
      </c>
      <c r="W48" s="80">
        <v>80</v>
      </c>
      <c r="X48">
        <v>0</v>
      </c>
      <c r="Y48">
        <v>0</v>
      </c>
      <c r="Z48">
        <v>0</v>
      </c>
      <c r="AA48">
        <v>0</v>
      </c>
      <c r="AB48">
        <v>0</v>
      </c>
      <c r="AC48">
        <v>85</v>
      </c>
      <c r="AD48" s="75">
        <v>100</v>
      </c>
      <c r="AE48">
        <v>26</v>
      </c>
      <c r="AF48">
        <v>26</v>
      </c>
      <c r="AG48">
        <v>100</v>
      </c>
      <c r="AH48" s="81">
        <v>100</v>
      </c>
      <c r="AI48">
        <v>294</v>
      </c>
      <c r="AJ48">
        <v>319</v>
      </c>
      <c r="AK48" s="81">
        <v>92.163009404388717</v>
      </c>
      <c r="AL48" s="82">
        <v>91.648902821316611</v>
      </c>
      <c r="AM48">
        <v>5</v>
      </c>
      <c r="AN48">
        <v>5</v>
      </c>
      <c r="AO48" s="84">
        <v>100</v>
      </c>
      <c r="AP48">
        <v>3</v>
      </c>
      <c r="AQ48">
        <v>5</v>
      </c>
      <c r="AR48" s="84">
        <v>60</v>
      </c>
      <c r="AS48">
        <v>111</v>
      </c>
      <c r="AT48">
        <v>149</v>
      </c>
      <c r="AU48" s="85">
        <v>74.496644295302019</v>
      </c>
      <c r="AV48" s="86">
        <v>76.348993288590606</v>
      </c>
      <c r="AW48">
        <v>254</v>
      </c>
      <c r="AX48">
        <v>260</v>
      </c>
      <c r="AY48" s="81">
        <v>97.692307692307693</v>
      </c>
      <c r="AZ48">
        <v>305</v>
      </c>
      <c r="BA48">
        <v>319</v>
      </c>
      <c r="BB48" s="81">
        <v>95.611285266457685</v>
      </c>
      <c r="BC48">
        <v>43</v>
      </c>
      <c r="BD48">
        <v>44</v>
      </c>
      <c r="BE48" s="81">
        <v>97.727272727272734</v>
      </c>
      <c r="BF48" s="82">
        <v>96.866891728960709</v>
      </c>
      <c r="BG48">
        <v>266</v>
      </c>
      <c r="BH48">
        <v>319</v>
      </c>
      <c r="BI48" s="88">
        <v>83.385579937304072</v>
      </c>
      <c r="BJ48">
        <v>296</v>
      </c>
      <c r="BK48">
        <v>319</v>
      </c>
      <c r="BL48" s="88">
        <v>92.789968652037615</v>
      </c>
      <c r="BM48">
        <v>301</v>
      </c>
      <c r="BN48">
        <v>319</v>
      </c>
      <c r="BO48" s="88">
        <v>94.357366771159874</v>
      </c>
      <c r="BP48" s="44">
        <v>90.752351097178689</v>
      </c>
      <c r="BQ48" s="45">
        <v>90.6209854534237</v>
      </c>
    </row>
    <row r="49" spans="1:69" x14ac:dyDescent="0.25">
      <c r="A49" t="s">
        <v>75</v>
      </c>
      <c r="B49">
        <v>168</v>
      </c>
      <c r="C49">
        <v>60</v>
      </c>
      <c r="D49">
        <v>60</v>
      </c>
      <c r="E49">
        <v>1</v>
      </c>
      <c r="F49">
        <v>0</v>
      </c>
      <c r="G49">
        <v>33</v>
      </c>
      <c r="H49" s="73">
        <v>0.4</v>
      </c>
      <c r="I49" s="76">
        <v>70</v>
      </c>
      <c r="J49">
        <v>0</v>
      </c>
      <c r="K49">
        <v>4</v>
      </c>
      <c r="L49" s="77">
        <v>0</v>
      </c>
      <c r="M49">
        <v>71</v>
      </c>
      <c r="N49">
        <v>74</v>
      </c>
      <c r="O49" s="74">
        <v>0.95945945945945943</v>
      </c>
      <c r="P49">
        <v>51</v>
      </c>
      <c r="Q49">
        <v>51</v>
      </c>
      <c r="R49" s="74">
        <v>1</v>
      </c>
      <c r="S49" s="76">
        <v>97.972972972972968</v>
      </c>
      <c r="T49" s="78">
        <v>60.189189189189193</v>
      </c>
      <c r="U49">
        <v>4</v>
      </c>
      <c r="V49">
        <v>5</v>
      </c>
      <c r="W49" s="80">
        <v>80</v>
      </c>
      <c r="X49">
        <v>0</v>
      </c>
      <c r="Y49">
        <v>0</v>
      </c>
      <c r="Z49">
        <v>0</v>
      </c>
      <c r="AA49">
        <v>0</v>
      </c>
      <c r="AB49">
        <v>0</v>
      </c>
      <c r="AC49">
        <v>85</v>
      </c>
      <c r="AD49" s="75">
        <v>100</v>
      </c>
      <c r="AE49">
        <v>10</v>
      </c>
      <c r="AF49">
        <v>10</v>
      </c>
      <c r="AG49">
        <v>100</v>
      </c>
      <c r="AH49" s="81">
        <v>100</v>
      </c>
      <c r="AI49">
        <v>158</v>
      </c>
      <c r="AJ49">
        <v>168</v>
      </c>
      <c r="AK49" s="81">
        <v>94.047619047619051</v>
      </c>
      <c r="AL49" s="82">
        <v>92.214285714285722</v>
      </c>
      <c r="AM49">
        <v>4</v>
      </c>
      <c r="AN49">
        <v>5</v>
      </c>
      <c r="AO49" s="84">
        <v>80</v>
      </c>
      <c r="AP49">
        <v>3</v>
      </c>
      <c r="AQ49">
        <v>5</v>
      </c>
      <c r="AR49" s="84">
        <v>60</v>
      </c>
      <c r="AS49">
        <v>66</v>
      </c>
      <c r="AT49">
        <v>69</v>
      </c>
      <c r="AU49" s="85">
        <v>95.652173913043484</v>
      </c>
      <c r="AV49" s="86">
        <v>76.695652173913047</v>
      </c>
      <c r="AW49">
        <v>136</v>
      </c>
      <c r="AX49">
        <v>138</v>
      </c>
      <c r="AY49" s="81">
        <v>98.550724637681171</v>
      </c>
      <c r="AZ49">
        <v>163</v>
      </c>
      <c r="BA49">
        <v>168</v>
      </c>
      <c r="BB49" s="81">
        <v>97.023809523809518</v>
      </c>
      <c r="BC49">
        <v>26</v>
      </c>
      <c r="BD49">
        <v>26</v>
      </c>
      <c r="BE49" s="81">
        <v>100</v>
      </c>
      <c r="BF49" s="82">
        <v>98.229813664596278</v>
      </c>
      <c r="BG49">
        <v>154</v>
      </c>
      <c r="BH49">
        <v>168</v>
      </c>
      <c r="BI49" s="88">
        <v>91.666666666666657</v>
      </c>
      <c r="BJ49">
        <v>154</v>
      </c>
      <c r="BK49">
        <v>168</v>
      </c>
      <c r="BL49" s="88">
        <v>91.666666666666657</v>
      </c>
      <c r="BM49">
        <v>165</v>
      </c>
      <c r="BN49">
        <v>168</v>
      </c>
      <c r="BO49" s="88">
        <v>98.214285714285708</v>
      </c>
      <c r="BP49" s="44">
        <v>94.940476190476176</v>
      </c>
      <c r="BQ49" s="45">
        <v>84.453883386492095</v>
      </c>
    </row>
    <row r="50" spans="1:69" x14ac:dyDescent="0.25">
      <c r="A50" t="s">
        <v>76</v>
      </c>
      <c r="B50">
        <v>335</v>
      </c>
      <c r="C50">
        <v>60</v>
      </c>
      <c r="D50">
        <v>60</v>
      </c>
      <c r="E50">
        <v>1</v>
      </c>
      <c r="F50">
        <v>32</v>
      </c>
      <c r="G50">
        <v>33</v>
      </c>
      <c r="H50" s="73">
        <v>0.98181818181818181</v>
      </c>
      <c r="I50" s="76">
        <v>99.090909090909093</v>
      </c>
      <c r="J50">
        <v>4</v>
      </c>
      <c r="K50">
        <v>4</v>
      </c>
      <c r="L50" s="77">
        <v>100</v>
      </c>
      <c r="M50">
        <v>160</v>
      </c>
      <c r="N50">
        <v>166</v>
      </c>
      <c r="O50" s="74">
        <v>0.96385542168674698</v>
      </c>
      <c r="P50">
        <v>134</v>
      </c>
      <c r="Q50">
        <v>141</v>
      </c>
      <c r="R50" s="74">
        <v>0.95035460992907805</v>
      </c>
      <c r="S50" s="76">
        <v>95.710501580791245</v>
      </c>
      <c r="T50" s="78">
        <v>98.011473359589218</v>
      </c>
      <c r="U50">
        <v>4</v>
      </c>
      <c r="V50">
        <v>5</v>
      </c>
      <c r="W50" s="80">
        <v>80</v>
      </c>
      <c r="X50">
        <v>8</v>
      </c>
      <c r="Y50">
        <v>0</v>
      </c>
      <c r="Z50">
        <v>2</v>
      </c>
      <c r="AA50">
        <v>2</v>
      </c>
      <c r="AB50">
        <v>3</v>
      </c>
      <c r="AC50">
        <v>62</v>
      </c>
      <c r="AD50" s="75">
        <v>84.415584415584419</v>
      </c>
      <c r="AE50">
        <v>221</v>
      </c>
      <c r="AF50">
        <v>237</v>
      </c>
      <c r="AG50">
        <v>93.248945147679336</v>
      </c>
      <c r="AH50" s="81">
        <v>88.832264781631878</v>
      </c>
      <c r="AI50">
        <v>251</v>
      </c>
      <c r="AJ50">
        <v>335</v>
      </c>
      <c r="AK50" s="81">
        <v>74.925373134328353</v>
      </c>
      <c r="AL50" s="82">
        <v>82.010517852951253</v>
      </c>
      <c r="AM50">
        <v>5</v>
      </c>
      <c r="AN50">
        <v>5</v>
      </c>
      <c r="AO50" s="84">
        <v>100</v>
      </c>
      <c r="AP50">
        <v>3</v>
      </c>
      <c r="AQ50">
        <v>5</v>
      </c>
      <c r="AR50" s="84">
        <v>60</v>
      </c>
      <c r="AS50">
        <v>56</v>
      </c>
      <c r="AT50">
        <v>66</v>
      </c>
      <c r="AU50" s="85">
        <v>84.848484848484844</v>
      </c>
      <c r="AV50" s="86">
        <v>79.454545454545453</v>
      </c>
      <c r="AW50">
        <v>120</v>
      </c>
      <c r="AX50">
        <v>128</v>
      </c>
      <c r="AY50" s="81">
        <v>93.75</v>
      </c>
      <c r="AZ50">
        <v>305</v>
      </c>
      <c r="BA50">
        <v>335</v>
      </c>
      <c r="BB50" s="81">
        <v>91.044776119402982</v>
      </c>
      <c r="BC50">
        <v>71</v>
      </c>
      <c r="BD50">
        <v>78</v>
      </c>
      <c r="BE50" s="81">
        <v>91.025641025641022</v>
      </c>
      <c r="BF50" s="82">
        <v>92.123038652889392</v>
      </c>
      <c r="BG50">
        <v>297</v>
      </c>
      <c r="BH50">
        <v>335</v>
      </c>
      <c r="BI50" s="88">
        <v>88.656716417910459</v>
      </c>
      <c r="BJ50">
        <v>303</v>
      </c>
      <c r="BK50">
        <v>335</v>
      </c>
      <c r="BL50" s="88">
        <v>90.447761194029852</v>
      </c>
      <c r="BM50">
        <v>310</v>
      </c>
      <c r="BN50">
        <v>335</v>
      </c>
      <c r="BO50" s="88">
        <v>92.537313432835816</v>
      </c>
      <c r="BP50" s="44">
        <v>90.955223880597018</v>
      </c>
      <c r="BQ50" s="45">
        <v>88.510959840114467</v>
      </c>
    </row>
    <row r="51" spans="1:69" x14ac:dyDescent="0.25">
      <c r="A51" t="s">
        <v>77</v>
      </c>
      <c r="B51">
        <v>31</v>
      </c>
      <c r="C51">
        <v>60</v>
      </c>
      <c r="D51">
        <v>60</v>
      </c>
      <c r="E51">
        <v>1</v>
      </c>
      <c r="F51">
        <v>13</v>
      </c>
      <c r="G51">
        <v>33</v>
      </c>
      <c r="H51" s="73">
        <v>0.63636363636363635</v>
      </c>
      <c r="I51" s="76">
        <v>81.818181818181813</v>
      </c>
      <c r="J51">
        <v>3</v>
      </c>
      <c r="K51">
        <v>4</v>
      </c>
      <c r="L51" s="77">
        <v>90</v>
      </c>
      <c r="M51">
        <v>7</v>
      </c>
      <c r="N51">
        <v>7</v>
      </c>
      <c r="O51" s="74">
        <v>1</v>
      </c>
      <c r="P51">
        <v>4</v>
      </c>
      <c r="Q51">
        <v>4</v>
      </c>
      <c r="R51" s="74">
        <v>1</v>
      </c>
      <c r="S51" s="76">
        <v>100</v>
      </c>
      <c r="T51" s="78">
        <v>91.545454545454547</v>
      </c>
      <c r="U51">
        <v>4</v>
      </c>
      <c r="V51">
        <v>5</v>
      </c>
      <c r="W51" s="80">
        <v>80</v>
      </c>
      <c r="X51">
        <v>5</v>
      </c>
      <c r="Y51">
        <v>0</v>
      </c>
      <c r="Z51">
        <v>0</v>
      </c>
      <c r="AA51">
        <v>1</v>
      </c>
      <c r="AB51">
        <v>1</v>
      </c>
      <c r="AC51">
        <v>23</v>
      </c>
      <c r="AD51" s="75">
        <v>80</v>
      </c>
      <c r="AE51">
        <v>30</v>
      </c>
      <c r="AF51">
        <v>31</v>
      </c>
      <c r="AG51">
        <v>96.774193548387103</v>
      </c>
      <c r="AH51" s="81">
        <v>88.387096774193552</v>
      </c>
      <c r="AI51">
        <v>28</v>
      </c>
      <c r="AJ51">
        <v>31</v>
      </c>
      <c r="AK51" s="81">
        <v>90.322580645161281</v>
      </c>
      <c r="AL51" s="82">
        <v>86.451612903225808</v>
      </c>
      <c r="AM51">
        <v>4</v>
      </c>
      <c r="AN51">
        <v>5</v>
      </c>
      <c r="AO51" s="84">
        <v>80</v>
      </c>
      <c r="AP51">
        <v>4</v>
      </c>
      <c r="AQ51">
        <v>5</v>
      </c>
      <c r="AR51" s="84">
        <v>80</v>
      </c>
      <c r="AS51">
        <v>5</v>
      </c>
      <c r="AT51">
        <v>5</v>
      </c>
      <c r="AU51" s="85">
        <v>100</v>
      </c>
      <c r="AV51" s="86">
        <v>86</v>
      </c>
      <c r="AW51">
        <v>24</v>
      </c>
      <c r="AX51">
        <v>24</v>
      </c>
      <c r="AY51" s="81">
        <v>100</v>
      </c>
      <c r="AZ51">
        <v>31</v>
      </c>
      <c r="BA51">
        <v>31</v>
      </c>
      <c r="BB51" s="81">
        <v>100</v>
      </c>
      <c r="BC51">
        <v>11</v>
      </c>
      <c r="BD51">
        <v>11</v>
      </c>
      <c r="BE51" s="81">
        <v>100</v>
      </c>
      <c r="BF51" s="82">
        <v>100</v>
      </c>
      <c r="BG51">
        <v>30</v>
      </c>
      <c r="BH51">
        <v>31</v>
      </c>
      <c r="BI51" s="88">
        <v>96.774193548387103</v>
      </c>
      <c r="BJ51">
        <v>27</v>
      </c>
      <c r="BK51">
        <v>31</v>
      </c>
      <c r="BL51" s="88">
        <v>87.096774193548384</v>
      </c>
      <c r="BM51">
        <v>30</v>
      </c>
      <c r="BN51">
        <v>31</v>
      </c>
      <c r="BO51" s="88">
        <v>96.774193548387103</v>
      </c>
      <c r="BP51" s="44">
        <v>94.838709677419359</v>
      </c>
      <c r="BQ51" s="45">
        <v>91.767155425219954</v>
      </c>
    </row>
    <row r="52" spans="1:69" x14ac:dyDescent="0.25">
      <c r="A52" t="s">
        <v>78</v>
      </c>
      <c r="B52">
        <v>30</v>
      </c>
      <c r="C52">
        <v>60</v>
      </c>
      <c r="D52">
        <v>60</v>
      </c>
      <c r="E52">
        <v>1</v>
      </c>
      <c r="F52">
        <v>12</v>
      </c>
      <c r="G52">
        <v>33</v>
      </c>
      <c r="H52" s="73">
        <v>0.61818181818181817</v>
      </c>
      <c r="I52" s="76">
        <v>80.909090909090907</v>
      </c>
      <c r="J52">
        <v>2</v>
      </c>
      <c r="K52">
        <v>4</v>
      </c>
      <c r="L52" s="77">
        <v>60</v>
      </c>
      <c r="M52">
        <v>9</v>
      </c>
      <c r="N52">
        <v>10</v>
      </c>
      <c r="O52" s="74">
        <v>0.9</v>
      </c>
      <c r="P52">
        <v>6</v>
      </c>
      <c r="Q52">
        <v>6</v>
      </c>
      <c r="R52" s="74">
        <v>1</v>
      </c>
      <c r="S52" s="76">
        <v>95</v>
      </c>
      <c r="T52" s="78">
        <v>80.272727272727266</v>
      </c>
      <c r="U52">
        <v>4</v>
      </c>
      <c r="V52">
        <v>5</v>
      </c>
      <c r="W52" s="80">
        <v>80</v>
      </c>
      <c r="X52">
        <v>4</v>
      </c>
      <c r="Y52">
        <v>0</v>
      </c>
      <c r="Z52">
        <v>1</v>
      </c>
      <c r="AA52">
        <v>0</v>
      </c>
      <c r="AB52">
        <v>3</v>
      </c>
      <c r="AC52">
        <v>22</v>
      </c>
      <c r="AD52" s="75">
        <v>80</v>
      </c>
      <c r="AE52">
        <v>28</v>
      </c>
      <c r="AF52">
        <v>30</v>
      </c>
      <c r="AG52">
        <v>93.333333333333329</v>
      </c>
      <c r="AH52" s="81">
        <v>86.666666666666657</v>
      </c>
      <c r="AI52">
        <v>28</v>
      </c>
      <c r="AJ52">
        <v>30</v>
      </c>
      <c r="AK52" s="81">
        <v>93.333333333333329</v>
      </c>
      <c r="AL52" s="82">
        <v>86.666666666666657</v>
      </c>
      <c r="AM52">
        <v>4</v>
      </c>
      <c r="AN52">
        <v>5</v>
      </c>
      <c r="AO52" s="84">
        <v>80</v>
      </c>
      <c r="AP52">
        <v>4</v>
      </c>
      <c r="AQ52">
        <v>5</v>
      </c>
      <c r="AR52" s="84">
        <v>80</v>
      </c>
      <c r="AS52">
        <v>4</v>
      </c>
      <c r="AT52">
        <v>4</v>
      </c>
      <c r="AU52" s="85">
        <v>100</v>
      </c>
      <c r="AV52" s="86">
        <v>86</v>
      </c>
      <c r="AW52">
        <v>24</v>
      </c>
      <c r="AX52">
        <v>25</v>
      </c>
      <c r="AY52" s="81">
        <v>96</v>
      </c>
      <c r="AZ52">
        <v>30</v>
      </c>
      <c r="BA52">
        <v>30</v>
      </c>
      <c r="BB52" s="81">
        <v>100</v>
      </c>
      <c r="BC52">
        <v>16</v>
      </c>
      <c r="BD52">
        <v>17</v>
      </c>
      <c r="BE52" s="81">
        <v>94.117647058823522</v>
      </c>
      <c r="BF52" s="82">
        <v>97.223529411764716</v>
      </c>
      <c r="BG52">
        <v>28</v>
      </c>
      <c r="BH52">
        <v>30</v>
      </c>
      <c r="BI52" s="88">
        <v>93.333333333333329</v>
      </c>
      <c r="BJ52">
        <v>27</v>
      </c>
      <c r="BK52">
        <v>30</v>
      </c>
      <c r="BL52" s="88">
        <v>90</v>
      </c>
      <c r="BM52">
        <v>29</v>
      </c>
      <c r="BN52">
        <v>30</v>
      </c>
      <c r="BO52" s="88">
        <v>96.666666666666671</v>
      </c>
      <c r="BP52" s="44">
        <v>94.333333333333343</v>
      </c>
      <c r="BQ52" s="45">
        <v>88.899251336898402</v>
      </c>
    </row>
    <row r="53" spans="1:69" x14ac:dyDescent="0.25">
      <c r="A53" t="s">
        <v>79</v>
      </c>
      <c r="B53">
        <v>30</v>
      </c>
      <c r="C53">
        <v>60</v>
      </c>
      <c r="D53">
        <v>60</v>
      </c>
      <c r="E53">
        <v>1</v>
      </c>
      <c r="F53">
        <v>9</v>
      </c>
      <c r="G53">
        <v>33</v>
      </c>
      <c r="H53" s="73">
        <v>0.5636363636363636</v>
      </c>
      <c r="I53" s="76">
        <v>78.181818181818173</v>
      </c>
      <c r="J53">
        <v>3</v>
      </c>
      <c r="K53">
        <v>4</v>
      </c>
      <c r="L53" s="77">
        <v>90</v>
      </c>
      <c r="M53">
        <v>13</v>
      </c>
      <c r="N53">
        <v>14</v>
      </c>
      <c r="O53" s="74">
        <v>0.9285714285714286</v>
      </c>
      <c r="P53">
        <v>3</v>
      </c>
      <c r="Q53">
        <v>5</v>
      </c>
      <c r="R53" s="74">
        <v>0.6</v>
      </c>
      <c r="S53" s="76">
        <v>76.428571428571416</v>
      </c>
      <c r="T53" s="78">
        <v>81.025974025974023</v>
      </c>
      <c r="U53">
        <v>4</v>
      </c>
      <c r="V53">
        <v>5</v>
      </c>
      <c r="W53" s="80">
        <v>80</v>
      </c>
      <c r="X53">
        <v>3</v>
      </c>
      <c r="Y53">
        <v>0</v>
      </c>
      <c r="Z53">
        <v>0</v>
      </c>
      <c r="AA53">
        <v>1</v>
      </c>
      <c r="AB53">
        <v>10</v>
      </c>
      <c r="AC53">
        <v>16</v>
      </c>
      <c r="AD53" s="75">
        <v>74.666666666666671</v>
      </c>
      <c r="AE53">
        <v>28</v>
      </c>
      <c r="AF53">
        <v>30</v>
      </c>
      <c r="AG53">
        <v>93.333333333333329</v>
      </c>
      <c r="AH53" s="81">
        <v>84</v>
      </c>
      <c r="AI53">
        <v>30</v>
      </c>
      <c r="AJ53">
        <v>30</v>
      </c>
      <c r="AK53" s="81">
        <v>100</v>
      </c>
      <c r="AL53" s="82">
        <v>87.6</v>
      </c>
      <c r="AM53">
        <v>4</v>
      </c>
      <c r="AN53">
        <v>5</v>
      </c>
      <c r="AO53" s="84">
        <v>80</v>
      </c>
      <c r="AP53">
        <v>4</v>
      </c>
      <c r="AQ53">
        <v>5</v>
      </c>
      <c r="AR53" s="84">
        <v>80</v>
      </c>
      <c r="AS53">
        <v>4</v>
      </c>
      <c r="AT53">
        <v>4</v>
      </c>
      <c r="AU53" s="85">
        <v>100</v>
      </c>
      <c r="AV53" s="86">
        <v>86</v>
      </c>
      <c r="AW53">
        <v>19</v>
      </c>
      <c r="AX53">
        <v>21</v>
      </c>
      <c r="AY53" s="81">
        <v>90.476190476190482</v>
      </c>
      <c r="AZ53">
        <v>30</v>
      </c>
      <c r="BA53">
        <v>30</v>
      </c>
      <c r="BB53" s="81">
        <v>100</v>
      </c>
      <c r="BC53">
        <v>12</v>
      </c>
      <c r="BD53">
        <v>13</v>
      </c>
      <c r="BE53" s="81">
        <v>92.307692307692307</v>
      </c>
      <c r="BF53" s="82">
        <v>94.652014652014671</v>
      </c>
      <c r="BG53">
        <v>26</v>
      </c>
      <c r="BH53">
        <v>30</v>
      </c>
      <c r="BI53" s="88">
        <v>86.666666666666671</v>
      </c>
      <c r="BJ53">
        <v>27</v>
      </c>
      <c r="BK53">
        <v>30</v>
      </c>
      <c r="BL53" s="88">
        <v>90</v>
      </c>
      <c r="BM53">
        <v>27</v>
      </c>
      <c r="BN53">
        <v>30</v>
      </c>
      <c r="BO53" s="88">
        <v>90</v>
      </c>
      <c r="BP53" s="44">
        <v>89</v>
      </c>
      <c r="BQ53" s="45">
        <v>87.655597735597738</v>
      </c>
    </row>
    <row r="54" spans="1:69" x14ac:dyDescent="0.25">
      <c r="A54" t="s">
        <v>80</v>
      </c>
      <c r="B54">
        <v>31</v>
      </c>
      <c r="C54">
        <v>60</v>
      </c>
      <c r="D54">
        <v>60</v>
      </c>
      <c r="E54">
        <v>1</v>
      </c>
      <c r="F54">
        <v>6</v>
      </c>
      <c r="G54">
        <v>33</v>
      </c>
      <c r="H54" s="73">
        <v>0.50909090909090915</v>
      </c>
      <c r="I54" s="76">
        <v>75.454545454545467</v>
      </c>
      <c r="J54">
        <v>3</v>
      </c>
      <c r="K54">
        <v>4</v>
      </c>
      <c r="L54" s="77">
        <v>90</v>
      </c>
      <c r="M54">
        <v>8</v>
      </c>
      <c r="N54">
        <v>8</v>
      </c>
      <c r="O54" s="74">
        <v>1</v>
      </c>
      <c r="P54">
        <v>4</v>
      </c>
      <c r="Q54">
        <v>4</v>
      </c>
      <c r="R54" s="74">
        <v>1</v>
      </c>
      <c r="S54" s="76">
        <v>100</v>
      </c>
      <c r="T54" s="78">
        <v>89.63636363636364</v>
      </c>
      <c r="U54">
        <v>4</v>
      </c>
      <c r="V54">
        <v>5</v>
      </c>
      <c r="W54" s="80">
        <v>80</v>
      </c>
      <c r="X54">
        <v>9</v>
      </c>
      <c r="Y54">
        <v>0</v>
      </c>
      <c r="Z54">
        <v>1</v>
      </c>
      <c r="AA54">
        <v>1</v>
      </c>
      <c r="AB54">
        <v>1</v>
      </c>
      <c r="AC54">
        <v>18</v>
      </c>
      <c r="AD54" s="75">
        <v>64</v>
      </c>
      <c r="AE54">
        <v>31</v>
      </c>
      <c r="AF54">
        <v>31</v>
      </c>
      <c r="AG54">
        <v>100</v>
      </c>
      <c r="AH54" s="81">
        <v>82</v>
      </c>
      <c r="AI54">
        <v>31</v>
      </c>
      <c r="AJ54">
        <v>37</v>
      </c>
      <c r="AK54" s="81">
        <v>83.78378378378379</v>
      </c>
      <c r="AL54" s="82">
        <v>81.935135135135141</v>
      </c>
      <c r="AM54">
        <v>4</v>
      </c>
      <c r="AN54">
        <v>5</v>
      </c>
      <c r="AO54" s="84">
        <v>80</v>
      </c>
      <c r="AP54">
        <v>3</v>
      </c>
      <c r="AQ54">
        <v>5</v>
      </c>
      <c r="AR54" s="84">
        <v>60</v>
      </c>
      <c r="AS54">
        <v>7</v>
      </c>
      <c r="AT54">
        <v>7</v>
      </c>
      <c r="AU54" s="85">
        <v>100</v>
      </c>
      <c r="AV54" s="86">
        <v>78</v>
      </c>
      <c r="AW54">
        <v>20</v>
      </c>
      <c r="AX54">
        <v>20</v>
      </c>
      <c r="AY54" s="81">
        <v>100</v>
      </c>
      <c r="AZ54">
        <v>30</v>
      </c>
      <c r="BA54">
        <v>31</v>
      </c>
      <c r="BB54" s="81">
        <v>96.774193548387103</v>
      </c>
      <c r="BC54">
        <v>6</v>
      </c>
      <c r="BD54">
        <v>6</v>
      </c>
      <c r="BE54" s="81">
        <v>100</v>
      </c>
      <c r="BF54" s="82">
        <v>98.709677419354847</v>
      </c>
      <c r="BG54">
        <v>28</v>
      </c>
      <c r="BH54">
        <v>31</v>
      </c>
      <c r="BI54" s="88">
        <v>90.322580645161281</v>
      </c>
      <c r="BJ54">
        <v>29</v>
      </c>
      <c r="BK54">
        <v>31</v>
      </c>
      <c r="BL54" s="88">
        <v>93.548387096774192</v>
      </c>
      <c r="BM54">
        <v>28</v>
      </c>
      <c r="BN54">
        <v>31</v>
      </c>
      <c r="BO54" s="88">
        <v>90.322580645161281</v>
      </c>
      <c r="BP54" s="44">
        <v>90.967741935483872</v>
      </c>
      <c r="BQ54" s="45">
        <v>87.84978362526752</v>
      </c>
    </row>
    <row r="55" spans="1:69" x14ac:dyDescent="0.25">
      <c r="A55" t="s">
        <v>81</v>
      </c>
      <c r="B55">
        <v>30</v>
      </c>
      <c r="C55">
        <v>60</v>
      </c>
      <c r="D55">
        <v>60</v>
      </c>
      <c r="E55">
        <v>1</v>
      </c>
      <c r="F55">
        <v>29</v>
      </c>
      <c r="G55">
        <v>33</v>
      </c>
      <c r="H55" s="73">
        <v>0.92727272727272725</v>
      </c>
      <c r="I55" s="76">
        <v>96.36363636363636</v>
      </c>
      <c r="J55">
        <v>2</v>
      </c>
      <c r="K55">
        <v>4</v>
      </c>
      <c r="L55" s="77">
        <v>60</v>
      </c>
      <c r="M55">
        <v>30</v>
      </c>
      <c r="N55">
        <v>30</v>
      </c>
      <c r="O55" s="74">
        <v>1</v>
      </c>
      <c r="P55">
        <v>30</v>
      </c>
      <c r="Q55">
        <v>30</v>
      </c>
      <c r="R55" s="74">
        <v>1</v>
      </c>
      <c r="S55" s="76">
        <v>100</v>
      </c>
      <c r="T55" s="78">
        <v>86.909090909090907</v>
      </c>
      <c r="U55">
        <v>4</v>
      </c>
      <c r="V55">
        <v>5</v>
      </c>
      <c r="W55" s="80">
        <v>80</v>
      </c>
      <c r="X55">
        <v>5</v>
      </c>
      <c r="Y55">
        <v>0</v>
      </c>
      <c r="Z55">
        <v>0</v>
      </c>
      <c r="AA55">
        <v>1</v>
      </c>
      <c r="AB55">
        <v>2</v>
      </c>
      <c r="AC55">
        <v>22</v>
      </c>
      <c r="AD55" s="75">
        <v>78.666666666666671</v>
      </c>
      <c r="AE55">
        <v>30</v>
      </c>
      <c r="AF55">
        <v>30</v>
      </c>
      <c r="AG55">
        <v>100</v>
      </c>
      <c r="AH55" s="81">
        <v>89.333333333333343</v>
      </c>
      <c r="AI55">
        <v>29</v>
      </c>
      <c r="AJ55">
        <v>30</v>
      </c>
      <c r="AK55" s="81">
        <v>96.666666666666671</v>
      </c>
      <c r="AL55" s="82">
        <v>88.733333333333348</v>
      </c>
      <c r="AM55">
        <v>4</v>
      </c>
      <c r="AN55">
        <v>5</v>
      </c>
      <c r="AO55" s="84">
        <v>80</v>
      </c>
      <c r="AP55">
        <v>3</v>
      </c>
      <c r="AQ55">
        <v>5</v>
      </c>
      <c r="AR55" s="84">
        <v>60</v>
      </c>
      <c r="AS55">
        <v>3</v>
      </c>
      <c r="AT55">
        <v>3</v>
      </c>
      <c r="AU55" s="85">
        <v>100</v>
      </c>
      <c r="AV55" s="86">
        <v>78</v>
      </c>
      <c r="AW55">
        <v>20</v>
      </c>
      <c r="AX55">
        <v>20</v>
      </c>
      <c r="AY55" s="81">
        <v>100</v>
      </c>
      <c r="AZ55">
        <v>30</v>
      </c>
      <c r="BA55">
        <v>30</v>
      </c>
      <c r="BB55" s="81">
        <v>100</v>
      </c>
      <c r="BC55">
        <v>7</v>
      </c>
      <c r="BD55">
        <v>7</v>
      </c>
      <c r="BE55" s="81">
        <v>100</v>
      </c>
      <c r="BF55" s="82">
        <v>100</v>
      </c>
      <c r="BG55">
        <v>29</v>
      </c>
      <c r="BH55">
        <v>30</v>
      </c>
      <c r="BI55" s="88">
        <v>96.666666666666671</v>
      </c>
      <c r="BJ55">
        <v>29</v>
      </c>
      <c r="BK55">
        <v>30</v>
      </c>
      <c r="BL55" s="88">
        <v>96.666666666666671</v>
      </c>
      <c r="BM55">
        <v>29</v>
      </c>
      <c r="BN55">
        <v>30</v>
      </c>
      <c r="BO55" s="88">
        <v>96.666666666666671</v>
      </c>
      <c r="BP55" s="44">
        <v>96.666666666666671</v>
      </c>
      <c r="BQ55" s="45">
        <v>90.061818181818182</v>
      </c>
    </row>
    <row r="56" spans="1:69" x14ac:dyDescent="0.25">
      <c r="A56" t="s">
        <v>82</v>
      </c>
      <c r="B56">
        <v>30</v>
      </c>
      <c r="C56">
        <v>60</v>
      </c>
      <c r="D56">
        <v>60</v>
      </c>
      <c r="E56">
        <v>1</v>
      </c>
      <c r="F56">
        <v>13</v>
      </c>
      <c r="G56">
        <v>33</v>
      </c>
      <c r="H56" s="73">
        <v>0.63636363636363635</v>
      </c>
      <c r="I56" s="76">
        <v>81.818181818181813</v>
      </c>
      <c r="J56">
        <v>2</v>
      </c>
      <c r="K56">
        <v>4</v>
      </c>
      <c r="L56" s="77">
        <v>60</v>
      </c>
      <c r="M56">
        <v>7</v>
      </c>
      <c r="N56">
        <v>8</v>
      </c>
      <c r="O56" s="74">
        <v>0.875</v>
      </c>
      <c r="P56">
        <v>3</v>
      </c>
      <c r="Q56">
        <v>3</v>
      </c>
      <c r="R56" s="74">
        <v>1</v>
      </c>
      <c r="S56" s="76">
        <v>93.75</v>
      </c>
      <c r="T56" s="78">
        <v>80.045454545454547</v>
      </c>
      <c r="U56">
        <v>4</v>
      </c>
      <c r="V56">
        <v>5</v>
      </c>
      <c r="W56" s="80">
        <v>80</v>
      </c>
      <c r="X56">
        <v>5</v>
      </c>
      <c r="Y56">
        <v>0</v>
      </c>
      <c r="Z56">
        <v>1</v>
      </c>
      <c r="AA56">
        <v>1</v>
      </c>
      <c r="AB56">
        <v>3</v>
      </c>
      <c r="AC56">
        <v>20</v>
      </c>
      <c r="AD56" s="75">
        <v>74.666666666666671</v>
      </c>
      <c r="AE56">
        <v>29</v>
      </c>
      <c r="AF56">
        <v>30</v>
      </c>
      <c r="AG56">
        <v>96.666666666666671</v>
      </c>
      <c r="AH56" s="81">
        <v>85.666666666666671</v>
      </c>
      <c r="AI56">
        <v>27</v>
      </c>
      <c r="AJ56">
        <v>30</v>
      </c>
      <c r="AK56" s="81">
        <v>90</v>
      </c>
      <c r="AL56" s="82">
        <v>85.26666666666668</v>
      </c>
      <c r="AM56">
        <v>4</v>
      </c>
      <c r="AN56">
        <v>5</v>
      </c>
      <c r="AO56" s="84">
        <v>80</v>
      </c>
      <c r="AP56">
        <v>4</v>
      </c>
      <c r="AQ56">
        <v>5</v>
      </c>
      <c r="AR56" s="84">
        <v>80</v>
      </c>
      <c r="AS56">
        <v>5</v>
      </c>
      <c r="AT56">
        <v>5</v>
      </c>
      <c r="AU56" s="85">
        <v>100</v>
      </c>
      <c r="AV56" s="86">
        <v>86</v>
      </c>
      <c r="AW56">
        <v>23</v>
      </c>
      <c r="AX56">
        <v>23</v>
      </c>
      <c r="AY56" s="81">
        <v>100</v>
      </c>
      <c r="AZ56">
        <v>30</v>
      </c>
      <c r="BA56">
        <v>30</v>
      </c>
      <c r="BB56" s="81">
        <v>100</v>
      </c>
      <c r="BC56">
        <v>12</v>
      </c>
      <c r="BD56">
        <v>13</v>
      </c>
      <c r="BE56" s="81">
        <v>92.307692307692307</v>
      </c>
      <c r="BF56" s="82">
        <v>98.461538461538467</v>
      </c>
      <c r="BG56">
        <v>30</v>
      </c>
      <c r="BH56">
        <v>30</v>
      </c>
      <c r="BI56" s="88">
        <v>100</v>
      </c>
      <c r="BJ56">
        <v>30</v>
      </c>
      <c r="BK56">
        <v>30</v>
      </c>
      <c r="BL56" s="88">
        <v>100</v>
      </c>
      <c r="BM56">
        <v>29</v>
      </c>
      <c r="BN56">
        <v>30</v>
      </c>
      <c r="BO56" s="88">
        <v>96.666666666666671</v>
      </c>
      <c r="BP56" s="44">
        <v>98.333333333333343</v>
      </c>
      <c r="BQ56" s="45">
        <v>89.621398601398596</v>
      </c>
    </row>
    <row r="57" spans="1:69" x14ac:dyDescent="0.25">
      <c r="A57" t="s">
        <v>83</v>
      </c>
      <c r="B57">
        <v>26</v>
      </c>
      <c r="C57">
        <v>60</v>
      </c>
      <c r="D57">
        <v>60</v>
      </c>
      <c r="E57">
        <v>1</v>
      </c>
      <c r="F57">
        <v>16</v>
      </c>
      <c r="G57">
        <v>33</v>
      </c>
      <c r="H57" s="73">
        <v>0.69090909090909092</v>
      </c>
      <c r="I57" s="76">
        <v>84.545454545454547</v>
      </c>
      <c r="J57">
        <v>3</v>
      </c>
      <c r="K57">
        <v>4</v>
      </c>
      <c r="L57" s="77">
        <v>90</v>
      </c>
      <c r="M57">
        <v>4</v>
      </c>
      <c r="N57">
        <v>4</v>
      </c>
      <c r="O57" s="74">
        <v>1</v>
      </c>
      <c r="P57">
        <v>7</v>
      </c>
      <c r="Q57">
        <v>7</v>
      </c>
      <c r="R57" s="74">
        <v>1</v>
      </c>
      <c r="S57" s="76">
        <v>100</v>
      </c>
      <c r="T57" s="78">
        <v>92.36363636363636</v>
      </c>
      <c r="U57">
        <v>4</v>
      </c>
      <c r="V57">
        <v>5</v>
      </c>
      <c r="W57" s="80">
        <v>80</v>
      </c>
      <c r="X57">
        <v>1</v>
      </c>
      <c r="Y57">
        <v>0</v>
      </c>
      <c r="Z57">
        <v>0</v>
      </c>
      <c r="AA57">
        <v>2</v>
      </c>
      <c r="AB57">
        <v>0</v>
      </c>
      <c r="AC57">
        <v>27</v>
      </c>
      <c r="AD57" s="75">
        <v>92.666666666666671</v>
      </c>
      <c r="AE57">
        <v>24</v>
      </c>
      <c r="AF57">
        <v>26</v>
      </c>
      <c r="AG57">
        <v>92.307692307692307</v>
      </c>
      <c r="AH57" s="81">
        <v>92.487179487179489</v>
      </c>
      <c r="AI57">
        <v>24</v>
      </c>
      <c r="AJ57">
        <v>26</v>
      </c>
      <c r="AK57" s="81">
        <v>92.307692307692307</v>
      </c>
      <c r="AL57" s="82">
        <v>88.687179487179492</v>
      </c>
      <c r="AM57">
        <v>4</v>
      </c>
      <c r="AN57">
        <v>5</v>
      </c>
      <c r="AO57" s="84">
        <v>80</v>
      </c>
      <c r="AP57">
        <v>4</v>
      </c>
      <c r="AQ57">
        <v>5</v>
      </c>
      <c r="AR57" s="84">
        <v>80</v>
      </c>
      <c r="AS57">
        <v>5</v>
      </c>
      <c r="AT57">
        <v>5</v>
      </c>
      <c r="AU57" s="85">
        <v>100</v>
      </c>
      <c r="AV57" s="86">
        <v>86</v>
      </c>
      <c r="AW57">
        <v>22</v>
      </c>
      <c r="AX57">
        <v>22</v>
      </c>
      <c r="AY57" s="81">
        <v>100</v>
      </c>
      <c r="AZ57">
        <v>26</v>
      </c>
      <c r="BA57">
        <v>26</v>
      </c>
      <c r="BB57" s="81">
        <v>100</v>
      </c>
      <c r="BC57">
        <v>11</v>
      </c>
      <c r="BD57">
        <v>11</v>
      </c>
      <c r="BE57" s="81">
        <v>100</v>
      </c>
      <c r="BF57" s="82">
        <v>100</v>
      </c>
      <c r="BG57">
        <v>25</v>
      </c>
      <c r="BH57">
        <v>26</v>
      </c>
      <c r="BI57" s="88">
        <v>96.15384615384616</v>
      </c>
      <c r="BJ57">
        <v>24</v>
      </c>
      <c r="BK57">
        <v>26</v>
      </c>
      <c r="BL57" s="88">
        <v>92.307692307692307</v>
      </c>
      <c r="BM57">
        <v>25</v>
      </c>
      <c r="BN57">
        <v>26</v>
      </c>
      <c r="BO57" s="88">
        <v>96.15384615384616</v>
      </c>
      <c r="BP57" s="44">
        <v>95.384615384615387</v>
      </c>
      <c r="BQ57" s="45">
        <v>92.487086247086239</v>
      </c>
    </row>
    <row r="58" spans="1:69" x14ac:dyDescent="0.25">
      <c r="BQ58" s="20">
        <v>89.77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Амбулаторные</vt:lpstr>
      <vt:lpstr>Стационары</vt:lpstr>
      <vt:lpstr>Общие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Vladimir</cp:lastModifiedBy>
  <dcterms:created xsi:type="dcterms:W3CDTF">2019-12-03T15:02:28Z</dcterms:created>
  <dcterms:modified xsi:type="dcterms:W3CDTF">2019-12-10T07:19:12Z</dcterms:modified>
</cp:coreProperties>
</file>